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vsdx" ContentType="application/vnd.ms-visio.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127"/>
  <workbookPr defaultThemeVersion="124226"/>
  <mc:AlternateContent xmlns:mc="http://schemas.openxmlformats.org/markup-compatibility/2006">
    <mc:Choice Requires="x15">
      <x15ac:absPath xmlns:x15ac="http://schemas.microsoft.com/office/spreadsheetml/2010/11/ac" url="C:\AAproject\LVIC\NCP51100\introduction\"/>
    </mc:Choice>
  </mc:AlternateContent>
  <xr:revisionPtr revIDLastSave="0" documentId="8_{05B4C48A-E4D4-45FD-B370-5856834E328F}" xr6:coauthVersionLast="45" xr6:coauthVersionMax="45" xr10:uidLastSave="{00000000-0000-0000-0000-000000000000}"/>
  <bookViews>
    <workbookView xWindow="24024" yWindow="1464" windowWidth="17280" windowHeight="8964" tabRatio="820" activeTab="1" xr2:uid="{00000000-000D-0000-FFFF-FFFF00000000}"/>
  </bookViews>
  <sheets>
    <sheet name="Important Note" sheetId="14" r:id="rId1"/>
    <sheet name="NCP51100" sheetId="16" r:id="rId2"/>
  </sheets>
  <definedNames>
    <definedName name="Cbo" localSheetId="0">#REF!</definedName>
    <definedName name="Cbo" localSheetId="1">#REF!</definedName>
    <definedName name="Cbo">#REF!</definedName>
    <definedName name="Cbo_calc" localSheetId="0">#REF!</definedName>
    <definedName name="Cbo_calc" localSheetId="1">#REF!</definedName>
    <definedName name="Cbo_calc">#REF!</definedName>
    <definedName name="Cbulk" localSheetId="0">#REF!</definedName>
    <definedName name="Cbulk" localSheetId="1">#REF!</definedName>
    <definedName name="Cbulk">#REF!</definedName>
    <definedName name="EFF" localSheetId="0">#REF!</definedName>
    <definedName name="EFF" localSheetId="1">#REF!</definedName>
    <definedName name="EFF">#REF!</definedName>
    <definedName name="Fac" localSheetId="0">#REF!</definedName>
    <definedName name="Fac" localSheetId="1">#REF!</definedName>
    <definedName name="Fac">#REF!</definedName>
    <definedName name="Fbo" localSheetId="0">#REF!</definedName>
    <definedName name="Fbo" localSheetId="1">#REF!</definedName>
    <definedName name="Fbo">#REF!</definedName>
    <definedName name="Fc" localSheetId="0">#REF!</definedName>
    <definedName name="Fc" localSheetId="1">#REF!</definedName>
    <definedName name="Fc">#REF!</definedName>
    <definedName name="fp" localSheetId="0">#REF!</definedName>
    <definedName name="fp" localSheetId="1">#REF!</definedName>
    <definedName name="fp">#REF!</definedName>
    <definedName name="fp0" localSheetId="0">#REF!</definedName>
    <definedName name="fp0" localSheetId="1">#REF!</definedName>
    <definedName name="fp0">#REF!</definedName>
    <definedName name="fz" localSheetId="0">#REF!</definedName>
    <definedName name="fz" localSheetId="1">#REF!</definedName>
    <definedName name="fz">#REF!</definedName>
    <definedName name="G0" localSheetId="0">#REF!</definedName>
    <definedName name="G0" localSheetId="1">#REF!</definedName>
    <definedName name="G0">#REF!</definedName>
    <definedName name="IBO" localSheetId="0">#REF!</definedName>
    <definedName name="IBO" localSheetId="1">#REF!</definedName>
    <definedName name="IBO">#REF!</definedName>
    <definedName name="ILmax" localSheetId="0">#REF!</definedName>
    <definedName name="ILmax" localSheetId="1">#REF!</definedName>
    <definedName name="ILmax">#REF!</definedName>
    <definedName name="Kbo" localSheetId="0">#REF!</definedName>
    <definedName name="Kbo" localSheetId="1">#REF!</definedName>
    <definedName name="Kbo">#REF!</definedName>
    <definedName name="L" localSheetId="0">#REF!</definedName>
    <definedName name="L" localSheetId="1">#REF!</definedName>
    <definedName name="L">#REF!</definedName>
    <definedName name="N" localSheetId="0">#REF!</definedName>
    <definedName name="N" localSheetId="1">#REF!</definedName>
    <definedName name="N">#REF!</definedName>
    <definedName name="Pout" localSheetId="0">#REF!</definedName>
    <definedName name="Pout" localSheetId="1">#REF!</definedName>
    <definedName name="Pout">#REF!</definedName>
    <definedName name="RdsON" localSheetId="0">#REF!</definedName>
    <definedName name="RdsON" localSheetId="1">#REF!</definedName>
    <definedName name="RdsON">#REF!</definedName>
    <definedName name="rrr" localSheetId="0">#REF!</definedName>
    <definedName name="rrr" localSheetId="1">#REF!</definedName>
    <definedName name="rrr">#REF!</definedName>
    <definedName name="Rt" localSheetId="0">#REF!</definedName>
    <definedName name="Rt" localSheetId="1">#REF!</definedName>
    <definedName name="Rt">#REF!</definedName>
    <definedName name="VacBO" localSheetId="0">#REF!</definedName>
    <definedName name="VacBO" localSheetId="1">#REF!</definedName>
    <definedName name="VacBO">#REF!</definedName>
    <definedName name="VacBOH" localSheetId="0">#REF!</definedName>
    <definedName name="VacBOH" localSheetId="1">#REF!</definedName>
    <definedName name="VacBOH">#REF!</definedName>
    <definedName name="VacBOL" localSheetId="0">#REF!</definedName>
    <definedName name="VacBOL" localSheetId="1">#REF!</definedName>
    <definedName name="VacBOL">#REF!</definedName>
    <definedName name="VacHL" localSheetId="0">#REF!</definedName>
    <definedName name="VacHL" localSheetId="1">#REF!</definedName>
    <definedName name="VacHL">#REF!</definedName>
    <definedName name="VacLL" localSheetId="0">#REF!</definedName>
    <definedName name="VacLL" localSheetId="1">#REF!</definedName>
    <definedName name="VacLL">#REF!</definedName>
    <definedName name="VoutNOM" localSheetId="0">#REF!</definedName>
    <definedName name="VoutNOM" localSheetId="1">#REF!</definedName>
    <definedName name="VoutNOM">#REF!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7" i="16" l="1"/>
  <c r="F18" i="16"/>
  <c r="F29" i="16"/>
  <c r="F32" i="16" s="1"/>
  <c r="F22" i="16" l="1"/>
  <c r="F11" i="16" l="1"/>
  <c r="F12" i="16" s="1"/>
  <c r="F25" i="1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Steve Yoo</author>
  </authors>
  <commentList>
    <comment ref="F10" authorId="0" shapeId="0" xr:uid="{00000000-0006-0000-0100-000001000000}">
      <text>
        <r>
          <rPr>
            <b/>
            <sz val="9"/>
            <color indexed="81"/>
            <rFont val="Tahoma"/>
            <family val="2"/>
          </rPr>
          <t>typical value</t>
        </r>
        <r>
          <rPr>
            <sz val="9"/>
            <color indexed="81"/>
            <rFont val="Tahoma"/>
            <family val="2"/>
          </rPr>
          <t xml:space="preserve">
</t>
        </r>
      </text>
    </comment>
    <comment ref="G10" authorId="0" shapeId="0" xr:uid="{00000000-0006-0000-0100-000002000000}">
      <text>
        <r>
          <rPr>
            <b/>
            <sz val="9"/>
            <color indexed="81"/>
            <rFont val="Tahoma"/>
            <family val="2"/>
          </rPr>
          <t>typical value</t>
        </r>
        <r>
          <rPr>
            <sz val="9"/>
            <color indexed="81"/>
            <rFont val="Tahoma"/>
            <family val="2"/>
          </rPr>
          <t xml:space="preserve">
</t>
        </r>
      </text>
    </comment>
    <comment ref="F11" authorId="0" shapeId="0" xr:uid="{00000000-0006-0000-0100-000004000000}">
      <text>
        <r>
          <rPr>
            <b/>
            <sz val="9"/>
            <color indexed="81"/>
            <rFont val="Tahoma"/>
            <family val="2"/>
          </rPr>
          <t>typical value</t>
        </r>
        <r>
          <rPr>
            <sz val="9"/>
            <color indexed="81"/>
            <rFont val="Tahoma"/>
            <family val="2"/>
          </rPr>
          <t xml:space="preserve">
</t>
        </r>
      </text>
    </comment>
    <comment ref="F12" authorId="0" shapeId="0" xr:uid="{00000000-0006-0000-0100-000006000000}">
      <text>
        <r>
          <rPr>
            <b/>
            <sz val="9"/>
            <color indexed="81"/>
            <rFont val="Tahoma"/>
            <family val="2"/>
          </rPr>
          <t>max value</t>
        </r>
        <r>
          <rPr>
            <sz val="9"/>
            <color indexed="81"/>
            <rFont val="Tahoma"/>
            <family val="2"/>
          </rPr>
          <t xml:space="preserve">
</t>
        </r>
      </text>
    </comment>
  </commentList>
</comments>
</file>

<file path=xl/sharedStrings.xml><?xml version="1.0" encoding="utf-8"?>
<sst xmlns="http://schemas.openxmlformats.org/spreadsheetml/2006/main" count="84" uniqueCount="65">
  <si>
    <t>V</t>
    <phoneticPr fontId="1" type="noConversion"/>
  </si>
  <si>
    <t>nC</t>
    <phoneticPr fontId="1" type="noConversion"/>
  </si>
  <si>
    <t>mA</t>
    <phoneticPr fontId="1" type="noConversion"/>
  </si>
  <si>
    <t>Ptotal</t>
    <phoneticPr fontId="1" type="noConversion"/>
  </si>
  <si>
    <t>Rthja</t>
    <phoneticPr fontId="1" type="noConversion"/>
  </si>
  <si>
    <t>℃/W</t>
    <phoneticPr fontId="1" type="noConversion"/>
  </si>
  <si>
    <t>Ta</t>
    <phoneticPr fontId="1" type="noConversion"/>
  </si>
  <si>
    <t>℃</t>
    <phoneticPr fontId="1" type="noConversion"/>
  </si>
  <si>
    <t>`</t>
    <phoneticPr fontId="1" type="noConversion"/>
  </si>
  <si>
    <t>Power dissipation</t>
    <phoneticPr fontId="1" type="noConversion"/>
  </si>
  <si>
    <t>Fsw</t>
  </si>
  <si>
    <t>Symbol</t>
  </si>
  <si>
    <t>Supply voltage</t>
  </si>
  <si>
    <t>Switching frequency</t>
  </si>
  <si>
    <t>Description</t>
  </si>
  <si>
    <t>Value</t>
  </si>
  <si>
    <t>Unit</t>
  </si>
  <si>
    <t>Comment</t>
  </si>
  <si>
    <t>Total power loss</t>
  </si>
  <si>
    <t>Ambient temperature</t>
  </si>
  <si>
    <t>Estimated junction temperature</t>
  </si>
  <si>
    <t>Top case temperature</t>
  </si>
  <si>
    <t>Junction to ambient thermal resistance</t>
  </si>
  <si>
    <t>Inputs</t>
  </si>
  <si>
    <t>Calculated Cells</t>
  </si>
  <si>
    <t>Driver characteristics</t>
  </si>
  <si>
    <t>kHz</t>
  </si>
  <si>
    <t>Gate driving loss</t>
  </si>
  <si>
    <r>
      <t>ψ</t>
    </r>
    <r>
      <rPr>
        <vertAlign val="subscript"/>
        <sz val="12"/>
        <color theme="1"/>
        <rFont val="맑은 고딕"/>
        <family val="2"/>
        <scheme val="minor"/>
      </rPr>
      <t>JT</t>
    </r>
  </si>
  <si>
    <r>
      <t>T</t>
    </r>
    <r>
      <rPr>
        <vertAlign val="subscript"/>
        <sz val="12"/>
        <color theme="1"/>
        <rFont val="맑은 고딕"/>
        <family val="2"/>
        <scheme val="minor"/>
      </rPr>
      <t>J</t>
    </r>
  </si>
  <si>
    <t>Gate drivers used to switch MOSFETs and IGBTs at high frequencies can dissipate significant amount of power depending on the operating conditions. It is important to determine the driver power dissipation and the resulting junction temperature in the application to ensure that the part is operating within acceptable temperature limits.</t>
  </si>
  <si>
    <t>mW</t>
  </si>
  <si>
    <t>Ohm</t>
  </si>
  <si>
    <t xml:space="preserve">Application
</t>
  </si>
  <si>
    <t>IO</t>
  </si>
  <si>
    <t>Peak source/sink current</t>
  </si>
  <si>
    <t>Rgon/Rgoff</t>
  </si>
  <si>
    <t>RON/ROFF</t>
  </si>
  <si>
    <t>Qg</t>
  </si>
  <si>
    <r>
      <t>Junction Temp based on ψ</t>
    </r>
    <r>
      <rPr>
        <b/>
        <vertAlign val="subscript"/>
        <sz val="12"/>
        <color theme="1"/>
        <rFont val="맑은 고딕"/>
        <family val="2"/>
        <scheme val="minor"/>
      </rPr>
      <t>JT</t>
    </r>
  </si>
  <si>
    <r>
      <t>Junction Temp based on R</t>
    </r>
    <r>
      <rPr>
        <b/>
        <sz val="12"/>
        <color theme="1"/>
        <rFont val="Calibri"/>
        <family val="2"/>
      </rPr>
      <t>θ</t>
    </r>
    <r>
      <rPr>
        <b/>
        <vertAlign val="subscript"/>
        <sz val="12"/>
        <color theme="1"/>
        <rFont val="맑은 고딕"/>
        <family val="2"/>
        <scheme val="minor"/>
      </rPr>
      <t>JA</t>
    </r>
  </si>
  <si>
    <t>Junction to top case thermal characteristic</t>
  </si>
  <si>
    <t>SOIC8</t>
  </si>
  <si>
    <t>A</t>
  </si>
  <si>
    <t>Refer to datasheet</t>
  </si>
  <si>
    <r>
      <t>Internal pull up and down resistance (R</t>
    </r>
    <r>
      <rPr>
        <vertAlign val="subscript"/>
        <sz val="12"/>
        <color theme="1"/>
        <rFont val="맑은 고딕"/>
        <family val="2"/>
        <scheme val="minor"/>
      </rPr>
      <t>ON</t>
    </r>
    <r>
      <rPr>
        <sz val="12"/>
        <color theme="1"/>
        <rFont val="맑은 고딕"/>
        <family val="2"/>
        <scheme val="minor"/>
      </rPr>
      <t>, R</t>
    </r>
    <r>
      <rPr>
        <vertAlign val="subscript"/>
        <sz val="12"/>
        <color theme="1"/>
        <rFont val="맑은 고딕"/>
        <family val="2"/>
        <scheme val="minor"/>
      </rPr>
      <t>OFF</t>
    </r>
    <r>
      <rPr>
        <sz val="12"/>
        <color theme="1"/>
        <rFont val="맑은 고딕"/>
        <family val="2"/>
        <scheme val="minor"/>
      </rPr>
      <t>)</t>
    </r>
  </si>
  <si>
    <t>Fixed value</t>
  </si>
  <si>
    <t>NCP51100 Calculator</t>
    <phoneticPr fontId="24" type="noConversion"/>
  </si>
  <si>
    <t>Version 2.0</t>
    <phoneticPr fontId="24" type="noConversion"/>
  </si>
  <si>
    <t>Please note that this spreadsheet is a general tool being provided to assist designers in using the NCP51100. The output of this tool is to be used as a guide line and does not provide any measure of the success of a particular system design. For any question/comments regarding the use of this spreadsheet, please contact us at: www.onsemi.com</t>
    <phoneticPr fontId="24" type="noConversion"/>
  </si>
  <si>
    <t xml:space="preserve">This Excel spreadsheet helps estimating power losses. </t>
    <phoneticPr fontId="24" type="noConversion"/>
  </si>
  <si>
    <t>NCP51100 - Low-side Gate Driver</t>
    <phoneticPr fontId="24" type="noConversion"/>
  </si>
  <si>
    <t>VDD</t>
    <phoneticPr fontId="24" type="noConversion"/>
  </si>
  <si>
    <t>Power Switch Total gate charge</t>
    <phoneticPr fontId="24" type="noConversion"/>
  </si>
  <si>
    <t>VDD quiecent current</t>
    <phoneticPr fontId="24" type="noConversion"/>
  </si>
  <si>
    <t>IQDD</t>
    <phoneticPr fontId="24" type="noConversion"/>
  </si>
  <si>
    <t>IDD (no load)</t>
    <phoneticPr fontId="24" type="noConversion"/>
  </si>
  <si>
    <t>Operating current @ Fsw</t>
    <phoneticPr fontId="24" type="noConversion"/>
  </si>
  <si>
    <t xml:space="preserve"> External Gate resistor (Rgon and Rgoff )</t>
    <phoneticPr fontId="24" type="noConversion"/>
  </si>
  <si>
    <t>Refer to [Figure 1]</t>
    <phoneticPr fontId="24" type="noConversion"/>
  </si>
  <si>
    <t>Refer to [Figure 2]</t>
    <phoneticPr fontId="24" type="noConversion"/>
  </si>
  <si>
    <t>Psw</t>
    <phoneticPr fontId="1" type="noConversion"/>
  </si>
  <si>
    <t>Internal loss</t>
    <phoneticPr fontId="24" type="noConversion"/>
  </si>
  <si>
    <t>Psw_int</t>
    <phoneticPr fontId="1" type="noConversion"/>
  </si>
  <si>
    <t>Switching loss of IC</t>
    <phoneticPr fontId="24"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</si>
</sst>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409]mmmm\-yy;@"/>
    <numFmt numFmtId="178" formatCode="0.0_ "/>
  </numFmts>
  <fonts count="25" x14ac:knownFonts="1">
    <font>
      <sz val="11"/>
      <color theme="1"/>
      <name val="맑은 고딕"/>
      <family val="3"/>
      <charset val="129"/>
      <scheme val="minor"/>
    </font>
    <font>
      <sz val="8"/>
      <name val="맑은 고딕"/>
      <family val="3"/>
      <charset val="129"/>
    </font>
    <font>
      <sz val="11"/>
      <color theme="1"/>
      <name val="맑은 고딕"/>
      <family val="3"/>
      <charset val="129"/>
      <scheme val="minor"/>
    </font>
    <font>
      <sz val="12"/>
      <color theme="1"/>
      <name val="맑은 고딕"/>
      <family val="2"/>
      <scheme val="minor"/>
    </font>
    <font>
      <b/>
      <sz val="12"/>
      <color theme="1"/>
      <name val="맑은 고딕"/>
      <family val="2"/>
      <scheme val="minor"/>
    </font>
    <font>
      <vertAlign val="subscript"/>
      <sz val="12"/>
      <color theme="1"/>
      <name val="맑은 고딕"/>
      <family val="2"/>
      <scheme val="minor"/>
    </font>
    <font>
      <b/>
      <sz val="12"/>
      <color theme="0"/>
      <name val="맑은 고딕"/>
      <family val="2"/>
      <scheme val="minor"/>
    </font>
    <font>
      <sz val="10"/>
      <name val="Arial"/>
      <family val="2"/>
    </font>
    <font>
      <b/>
      <sz val="36"/>
      <color theme="1"/>
      <name val="맑은 고딕"/>
      <family val="2"/>
      <scheme val="minor"/>
    </font>
    <font>
      <b/>
      <sz val="11"/>
      <color theme="1"/>
      <name val="맑은 고딕"/>
      <family val="2"/>
      <scheme val="minor"/>
    </font>
    <font>
      <u/>
      <sz val="11"/>
      <color theme="10"/>
      <name val="맑은 고딕"/>
      <family val="3"/>
      <charset val="129"/>
      <scheme val="minor"/>
    </font>
    <font>
      <b/>
      <sz val="18"/>
      <color rgb="FFFF0000"/>
      <name val="맑은 고딕"/>
      <family val="2"/>
      <scheme val="minor"/>
    </font>
    <font>
      <sz val="18"/>
      <color theme="1"/>
      <name val="맑은 고딕"/>
      <family val="2"/>
      <scheme val="minor"/>
    </font>
    <font>
      <sz val="18"/>
      <color theme="1"/>
      <name val="Calibri"/>
      <family val="2"/>
    </font>
    <font>
      <b/>
      <sz val="18"/>
      <color theme="1"/>
      <name val="Calibri"/>
      <family val="2"/>
    </font>
    <font>
      <b/>
      <u/>
      <sz val="14"/>
      <color theme="10"/>
      <name val="맑은 고딕"/>
      <family val="2"/>
      <scheme val="minor"/>
    </font>
    <font>
      <b/>
      <sz val="14"/>
      <color theme="1"/>
      <name val="맑은 고딕"/>
      <family val="2"/>
      <scheme val="minor"/>
    </font>
    <font>
      <b/>
      <sz val="18"/>
      <color theme="1"/>
      <name val="맑은 고딕"/>
      <family val="2"/>
      <scheme val="minor"/>
    </font>
    <font>
      <sz val="12"/>
      <name val="맑은 고딕"/>
      <family val="2"/>
      <scheme val="minor"/>
    </font>
    <font>
      <b/>
      <sz val="12"/>
      <color theme="1"/>
      <name val="Calibri"/>
      <family val="2"/>
    </font>
    <font>
      <b/>
      <vertAlign val="subscript"/>
      <sz val="12"/>
      <color theme="1"/>
      <name val="맑은 고딕"/>
      <family val="2"/>
      <scheme val="minor"/>
    </font>
    <font>
      <b/>
      <u/>
      <sz val="16"/>
      <color theme="10"/>
      <name val="맑은 고딕"/>
      <family val="2"/>
      <scheme val="minor"/>
    </font>
    <font>
      <sz val="9"/>
      <color indexed="81"/>
      <name val="Tahoma"/>
      <family val="2"/>
    </font>
    <font>
      <b/>
      <sz val="9"/>
      <color indexed="81"/>
      <name val="Tahoma"/>
      <family val="2"/>
    </font>
    <font>
      <sz val="8"/>
      <name val="맑은 고딕"/>
      <family val="3"/>
      <charset val="129"/>
      <scheme val="minor"/>
    </font>
  </fonts>
  <fills count="11">
    <fill>
      <patternFill patternType="none"/>
    </fill>
    <fill>
      <patternFill patternType="gray125"/>
    </fill>
    <fill>
      <patternFill patternType="solid">
        <fgColor theme="4" tint="0.79998168889431442"/>
        <bgColor indexed="64"/>
      </patternFill>
    </fill>
    <fill>
      <patternFill patternType="solid">
        <fgColor rgb="FFFFFF99"/>
        <bgColor indexed="64"/>
      </patternFill>
    </fill>
    <fill>
      <patternFill patternType="solid">
        <fgColor rgb="FF99FF66"/>
        <bgColor indexed="64"/>
      </patternFill>
    </fill>
    <fill>
      <patternFill patternType="solid">
        <fgColor theme="0" tint="-0.34998626667073579"/>
        <bgColor indexed="64"/>
      </patternFill>
    </fill>
    <fill>
      <patternFill patternType="solid">
        <fgColor theme="0"/>
        <bgColor indexed="64"/>
      </patternFill>
    </fill>
    <fill>
      <patternFill patternType="solid">
        <fgColor theme="4" tint="0.59999389629810485"/>
        <bgColor indexed="64"/>
      </patternFill>
    </fill>
    <fill>
      <patternFill patternType="solid">
        <fgColor theme="2" tint="-9.9978637043366805E-2"/>
        <bgColor indexed="64"/>
      </patternFill>
    </fill>
    <fill>
      <patternFill patternType="solid">
        <fgColor theme="5" tint="0.79998168889431442"/>
        <bgColor indexed="64"/>
      </patternFill>
    </fill>
    <fill>
      <patternFill patternType="solid">
        <fgColor rgb="FF66FF66"/>
        <bgColor indexed="64"/>
      </patternFill>
    </fill>
  </fills>
  <borders count="36">
    <border>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top/>
      <bottom style="medium">
        <color indexed="64"/>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medium">
        <color indexed="64"/>
      </top>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style="thin">
        <color indexed="64"/>
      </left>
      <right/>
      <top style="medium">
        <color indexed="64"/>
      </top>
      <bottom style="thin">
        <color indexed="64"/>
      </bottom>
      <diagonal/>
    </border>
  </borders>
  <cellStyleXfs count="4">
    <xf numFmtId="0" fontId="0" fillId="0" borderId="0">
      <alignment vertical="center"/>
    </xf>
    <xf numFmtId="9" fontId="2" fillId="0" borderId="0" applyFont="0" applyFill="0" applyBorder="0" applyAlignment="0" applyProtection="0"/>
    <xf numFmtId="0" fontId="7" fillId="0" borderId="0"/>
    <xf numFmtId="0" fontId="10" fillId="0" borderId="0" applyNumberFormat="0" applyFill="0" applyBorder="0" applyAlignment="0" applyProtection="0">
      <alignment vertical="center"/>
    </xf>
  </cellStyleXfs>
  <cellXfs count="140">
    <xf numFmtId="0" fontId="0" fillId="0" borderId="0" xfId="0">
      <alignment vertical="center"/>
    </xf>
    <xf numFmtId="0" fontId="0" fillId="5" borderId="0" xfId="0" applyFill="1">
      <alignment vertical="center"/>
    </xf>
    <xf numFmtId="0" fontId="9" fillId="5" borderId="0" xfId="0" applyFont="1" applyFill="1">
      <alignment vertical="center"/>
    </xf>
    <xf numFmtId="0" fontId="0" fillId="6" borderId="1" xfId="0" applyFill="1" applyBorder="1">
      <alignment vertical="center"/>
    </xf>
    <xf numFmtId="0" fontId="0" fillId="6" borderId="14" xfId="0" applyFill="1" applyBorder="1">
      <alignment vertical="center"/>
    </xf>
    <xf numFmtId="0" fontId="0" fillId="6" borderId="3" xfId="0" applyFill="1" applyBorder="1">
      <alignment vertical="center"/>
    </xf>
    <xf numFmtId="0" fontId="0" fillId="6" borderId="0" xfId="0" applyFill="1" applyBorder="1">
      <alignment vertical="center"/>
    </xf>
    <xf numFmtId="0" fontId="0" fillId="6" borderId="4" xfId="0" applyFill="1" applyBorder="1">
      <alignment vertical="center"/>
    </xf>
    <xf numFmtId="0" fontId="14" fillId="6" borderId="3" xfId="0" applyFont="1" applyFill="1" applyBorder="1" applyAlignment="1">
      <alignment horizontal="left" vertical="center" wrapText="1"/>
    </xf>
    <xf numFmtId="0" fontId="14" fillId="6" borderId="0" xfId="0" applyFont="1" applyFill="1" applyBorder="1" applyAlignment="1">
      <alignment horizontal="left" vertical="center" wrapText="1"/>
    </xf>
    <xf numFmtId="0" fontId="0" fillId="6" borderId="5" xfId="0" applyFill="1" applyBorder="1">
      <alignment vertical="center"/>
    </xf>
    <xf numFmtId="0" fontId="0" fillId="6" borderId="15" xfId="0" applyFill="1" applyBorder="1">
      <alignment vertical="center"/>
    </xf>
    <xf numFmtId="0" fontId="0" fillId="6" borderId="6" xfId="0" applyFill="1" applyBorder="1">
      <alignment vertical="center"/>
    </xf>
    <xf numFmtId="0" fontId="3" fillId="5" borderId="0" xfId="0" applyFont="1" applyFill="1">
      <alignment vertical="center"/>
    </xf>
    <xf numFmtId="0" fontId="12" fillId="6" borderId="3" xfId="0" applyFont="1" applyFill="1" applyBorder="1" applyAlignment="1">
      <alignment horizontal="left" vertical="center" wrapText="1"/>
    </xf>
    <xf numFmtId="0" fontId="12" fillId="6" borderId="0" xfId="0" applyFont="1" applyFill="1" applyBorder="1" applyAlignment="1">
      <alignment horizontal="left" vertical="center" wrapText="1"/>
    </xf>
    <xf numFmtId="0" fontId="12" fillId="6" borderId="4" xfId="0" applyFont="1" applyFill="1" applyBorder="1" applyAlignment="1">
      <alignment horizontal="left" vertical="center" wrapText="1"/>
    </xf>
    <xf numFmtId="0" fontId="15" fillId="6" borderId="0" xfId="3" applyFont="1" applyFill="1" applyBorder="1" applyAlignment="1">
      <alignment horizontal="center" vertical="center" wrapText="1"/>
    </xf>
    <xf numFmtId="0" fontId="15" fillId="6" borderId="4" xfId="3" applyFont="1" applyFill="1" applyBorder="1" applyAlignment="1">
      <alignment horizontal="center" vertical="center" wrapText="1"/>
    </xf>
    <xf numFmtId="0" fontId="4" fillId="0" borderId="14" xfId="0" applyFont="1" applyBorder="1" applyProtection="1">
      <alignment vertical="center"/>
    </xf>
    <xf numFmtId="0" fontId="3" fillId="0" borderId="14" xfId="0" applyFont="1" applyBorder="1" applyProtection="1">
      <alignment vertical="center"/>
    </xf>
    <xf numFmtId="0" fontId="4" fillId="3" borderId="2" xfId="0" applyFont="1" applyFill="1" applyBorder="1" applyAlignment="1" applyProtection="1">
      <alignment horizontal="center" vertical="center"/>
    </xf>
    <xf numFmtId="0" fontId="3" fillId="0" borderId="0" xfId="0" applyFont="1" applyBorder="1" applyProtection="1">
      <alignment vertical="center"/>
    </xf>
    <xf numFmtId="0" fontId="4" fillId="4" borderId="4" xfId="0" applyFont="1" applyFill="1" applyBorder="1" applyAlignment="1" applyProtection="1">
      <alignment horizontal="center" vertical="center"/>
    </xf>
    <xf numFmtId="0" fontId="3" fillId="0" borderId="3" xfId="0" applyFont="1" applyFill="1" applyBorder="1" applyProtection="1">
      <alignment vertical="center"/>
    </xf>
    <xf numFmtId="0" fontId="3" fillId="0" borderId="0" xfId="0" applyFont="1" applyFill="1" applyBorder="1" applyProtection="1">
      <alignment vertical="center"/>
    </xf>
    <xf numFmtId="0" fontId="4" fillId="0" borderId="13" xfId="0" applyFont="1" applyBorder="1" applyAlignment="1" applyProtection="1">
      <alignment horizontal="center" vertical="center"/>
    </xf>
    <xf numFmtId="0" fontId="3" fillId="0" borderId="23" xfId="0" applyFont="1" applyBorder="1" applyAlignment="1" applyProtection="1">
      <alignment horizontal="center" vertical="center"/>
    </xf>
    <xf numFmtId="0" fontId="3" fillId="0" borderId="20" xfId="0" applyFont="1" applyBorder="1" applyAlignment="1" applyProtection="1">
      <alignment horizontal="center" vertical="center"/>
    </xf>
    <xf numFmtId="0" fontId="3" fillId="0" borderId="25" xfId="0" applyFont="1" applyBorder="1" applyAlignment="1" applyProtection="1">
      <alignment horizontal="center" vertical="center"/>
    </xf>
    <xf numFmtId="0" fontId="3" fillId="0" borderId="22" xfId="0" applyFont="1" applyBorder="1" applyAlignment="1" applyProtection="1">
      <alignment horizontal="center" vertical="center"/>
    </xf>
    <xf numFmtId="0" fontId="3" fillId="0" borderId="29" xfId="0" quotePrefix="1" applyFont="1" applyBorder="1" applyAlignment="1" applyProtection="1">
      <alignment horizontal="center" vertical="center"/>
    </xf>
    <xf numFmtId="0" fontId="3" fillId="0" borderId="0" xfId="0" applyFont="1" applyBorder="1" applyAlignment="1" applyProtection="1">
      <alignment horizontal="center" vertical="center"/>
    </xf>
    <xf numFmtId="0" fontId="3" fillId="0" borderId="4" xfId="0" applyFont="1" applyBorder="1" applyProtection="1">
      <alignment vertical="center"/>
    </xf>
    <xf numFmtId="0" fontId="3" fillId="0" borderId="3" xfId="0" applyFont="1" applyBorder="1" applyProtection="1">
      <alignment vertical="center"/>
    </xf>
    <xf numFmtId="0" fontId="3" fillId="0" borderId="17" xfId="0" applyFont="1" applyBorder="1" applyAlignment="1" applyProtection="1">
      <alignment horizontal="center" vertical="center"/>
    </xf>
    <xf numFmtId="9" fontId="3" fillId="0" borderId="4" xfId="1" applyFont="1" applyBorder="1" applyAlignment="1" applyProtection="1">
      <alignment horizontal="center" vertical="center"/>
    </xf>
    <xf numFmtId="0" fontId="3" fillId="0" borderId="19" xfId="0" applyFont="1" applyBorder="1" applyAlignment="1" applyProtection="1">
      <alignment horizontal="center" vertical="center"/>
    </xf>
    <xf numFmtId="0" fontId="4" fillId="0" borderId="3" xfId="0" applyFont="1" applyFill="1" applyBorder="1" applyAlignment="1" applyProtection="1">
      <alignment vertical="center" wrapText="1"/>
    </xf>
    <xf numFmtId="0" fontId="4" fillId="0" borderId="0" xfId="0" applyFont="1" applyFill="1" applyBorder="1" applyAlignment="1" applyProtection="1">
      <alignment vertical="center" wrapText="1"/>
    </xf>
    <xf numFmtId="0" fontId="4" fillId="0" borderId="12" xfId="0" applyFont="1" applyBorder="1" applyAlignment="1" applyProtection="1">
      <alignment horizontal="center" vertical="center"/>
    </xf>
    <xf numFmtId="0" fontId="3" fillId="0" borderId="5" xfId="0" applyFont="1" applyBorder="1" applyProtection="1">
      <alignment vertical="center"/>
    </xf>
    <xf numFmtId="0" fontId="3" fillId="0" borderId="15" xfId="0" applyFont="1" applyBorder="1" applyProtection="1">
      <alignment vertical="center"/>
    </xf>
    <xf numFmtId="0" fontId="3" fillId="0" borderId="6" xfId="0" applyFont="1" applyBorder="1" applyProtection="1">
      <alignment vertical="center"/>
    </xf>
    <xf numFmtId="0" fontId="4" fillId="2" borderId="3" xfId="0" applyFont="1" applyFill="1" applyBorder="1" applyAlignment="1" applyProtection="1">
      <alignment horizontal="center" vertical="center"/>
    </xf>
    <xf numFmtId="0" fontId="4" fillId="0" borderId="32" xfId="0" applyFont="1" applyBorder="1" applyAlignment="1" applyProtection="1">
      <alignment horizontal="center" vertical="center"/>
    </xf>
    <xf numFmtId="0" fontId="3" fillId="0" borderId="4" xfId="0" quotePrefix="1" applyFont="1" applyBorder="1" applyAlignment="1" applyProtection="1">
      <alignment horizontal="center" vertical="center"/>
    </xf>
    <xf numFmtId="0" fontId="3" fillId="0" borderId="28" xfId="0" applyFont="1" applyBorder="1" applyAlignment="1" applyProtection="1">
      <alignment horizontal="center" vertical="center"/>
    </xf>
    <xf numFmtId="0" fontId="3" fillId="0" borderId="26" xfId="0" applyFont="1" applyBorder="1" applyAlignment="1" applyProtection="1">
      <alignment horizontal="center" vertical="center"/>
    </xf>
    <xf numFmtId="0" fontId="4" fillId="0" borderId="4" xfId="0" applyFont="1" applyBorder="1" applyAlignment="1" applyProtection="1">
      <alignment horizontal="center" vertical="center"/>
    </xf>
    <xf numFmtId="0" fontId="4" fillId="9" borderId="4" xfId="0" applyFont="1" applyFill="1" applyBorder="1" applyAlignment="1" applyProtection="1">
      <alignment horizontal="center" vertical="center"/>
    </xf>
    <xf numFmtId="176" fontId="6" fillId="0" borderId="0" xfId="0" applyNumberFormat="1" applyFont="1" applyFill="1" applyBorder="1" applyAlignment="1" applyProtection="1">
      <alignment horizontal="center" vertical="center"/>
    </xf>
    <xf numFmtId="0" fontId="3" fillId="0" borderId="24" xfId="0" applyFont="1" applyBorder="1" applyAlignment="1" applyProtection="1">
      <alignment horizontal="center" vertical="center"/>
    </xf>
    <xf numFmtId="0" fontId="18" fillId="3" borderId="8" xfId="0" applyFont="1" applyFill="1" applyBorder="1" applyAlignment="1" applyProtection="1">
      <alignment horizontal="center" vertical="center"/>
      <protection locked="0"/>
    </xf>
    <xf numFmtId="0" fontId="18" fillId="3" borderId="9" xfId="0" applyFont="1" applyFill="1" applyBorder="1" applyAlignment="1" applyProtection="1">
      <alignment horizontal="center" vertical="center"/>
      <protection locked="0"/>
    </xf>
    <xf numFmtId="0" fontId="3" fillId="0" borderId="3" xfId="0" applyFont="1" applyBorder="1" applyAlignment="1" applyProtection="1">
      <alignment horizontal="center" vertical="center"/>
    </xf>
    <xf numFmtId="0" fontId="3" fillId="0" borderId="4" xfId="0" applyFont="1" applyBorder="1" applyAlignment="1" applyProtection="1">
      <alignment horizontal="center" vertical="center"/>
    </xf>
    <xf numFmtId="0" fontId="3" fillId="0" borderId="5" xfId="0" applyFont="1" applyBorder="1" applyAlignment="1" applyProtection="1">
      <alignment horizontal="center" vertical="center"/>
    </xf>
    <xf numFmtId="0" fontId="3" fillId="0" borderId="6" xfId="0" applyFont="1" applyBorder="1" applyAlignment="1" applyProtection="1">
      <alignment horizontal="center" vertical="center"/>
    </xf>
    <xf numFmtId="176" fontId="18" fillId="9" borderId="10" xfId="0" applyNumberFormat="1" applyFont="1" applyFill="1" applyBorder="1" applyAlignment="1" applyProtection="1">
      <alignment horizontal="center" vertical="center"/>
    </xf>
    <xf numFmtId="176" fontId="18" fillId="9" borderId="19" xfId="0" applyNumberFormat="1" applyFont="1" applyFill="1" applyBorder="1" applyAlignment="1" applyProtection="1">
      <alignment horizontal="center" vertical="center"/>
    </xf>
    <xf numFmtId="2" fontId="3" fillId="9" borderId="17" xfId="0" applyNumberFormat="1" applyFont="1" applyFill="1" applyBorder="1" applyAlignment="1" applyProtection="1">
      <alignment horizontal="center" vertical="center"/>
    </xf>
    <xf numFmtId="2" fontId="3" fillId="9" borderId="27" xfId="0" applyNumberFormat="1" applyFont="1" applyFill="1" applyBorder="1" applyAlignment="1" applyProtection="1">
      <alignment horizontal="center" vertical="center"/>
    </xf>
    <xf numFmtId="0" fontId="11" fillId="6" borderId="3" xfId="0" applyFont="1" applyFill="1" applyBorder="1" applyAlignment="1">
      <alignment horizontal="left" vertical="center" wrapText="1"/>
    </xf>
    <xf numFmtId="0" fontId="11" fillId="6" borderId="0" xfId="0" applyFont="1" applyFill="1" applyBorder="1" applyAlignment="1">
      <alignment horizontal="left" vertical="center" wrapText="1"/>
    </xf>
    <xf numFmtId="0" fontId="11" fillId="6" borderId="4" xfId="0" applyFont="1" applyFill="1" applyBorder="1" applyAlignment="1">
      <alignment horizontal="left" vertical="center" wrapText="1"/>
    </xf>
    <xf numFmtId="0" fontId="9" fillId="6" borderId="14" xfId="0" applyFont="1" applyFill="1" applyBorder="1" applyAlignment="1">
      <alignment horizontal="center" vertical="center"/>
    </xf>
    <xf numFmtId="177" fontId="9" fillId="6" borderId="14" xfId="0" applyNumberFormat="1" applyFont="1" applyFill="1" applyBorder="1" applyAlignment="1">
      <alignment horizontal="center" vertical="center"/>
    </xf>
    <xf numFmtId="177" fontId="9" fillId="6" borderId="2" xfId="0" applyNumberFormat="1" applyFont="1" applyFill="1" applyBorder="1" applyAlignment="1">
      <alignment horizontal="center" vertical="center"/>
    </xf>
    <xf numFmtId="0" fontId="8" fillId="7" borderId="3" xfId="0" applyFont="1" applyFill="1" applyBorder="1" applyAlignment="1">
      <alignment horizontal="center" vertical="center"/>
    </xf>
    <xf numFmtId="0" fontId="8" fillId="7" borderId="0" xfId="0" applyFont="1" applyFill="1" applyBorder="1" applyAlignment="1">
      <alignment horizontal="center" vertical="center"/>
    </xf>
    <xf numFmtId="0" fontId="8" fillId="7" borderId="4" xfId="0" applyFont="1" applyFill="1" applyBorder="1" applyAlignment="1">
      <alignment horizontal="center" vertical="center"/>
    </xf>
    <xf numFmtId="0" fontId="12" fillId="6" borderId="3" xfId="0" applyFont="1" applyFill="1" applyBorder="1" applyAlignment="1">
      <alignment horizontal="left" vertical="center" wrapText="1"/>
    </xf>
    <xf numFmtId="0" fontId="12" fillId="6" borderId="0" xfId="0" applyFont="1" applyFill="1" applyBorder="1" applyAlignment="1">
      <alignment horizontal="left" vertical="center" wrapText="1"/>
    </xf>
    <xf numFmtId="0" fontId="12" fillId="6" borderId="4" xfId="0" applyFont="1" applyFill="1" applyBorder="1" applyAlignment="1">
      <alignment horizontal="left" vertical="center" wrapText="1"/>
    </xf>
    <xf numFmtId="0" fontId="13" fillId="6" borderId="3" xfId="0" applyFont="1" applyFill="1" applyBorder="1" applyAlignment="1">
      <alignment horizontal="left" vertical="center" wrapText="1"/>
    </xf>
    <xf numFmtId="0" fontId="13" fillId="6" borderId="0" xfId="0" applyFont="1" applyFill="1" applyBorder="1" applyAlignment="1">
      <alignment horizontal="left" vertical="center" wrapText="1"/>
    </xf>
    <xf numFmtId="0" fontId="13" fillId="6" borderId="4" xfId="0" applyFont="1" applyFill="1" applyBorder="1" applyAlignment="1">
      <alignment horizontal="left" vertical="center" wrapText="1"/>
    </xf>
    <xf numFmtId="0" fontId="21" fillId="6" borderId="3" xfId="3" applyFont="1" applyFill="1" applyBorder="1" applyAlignment="1" applyProtection="1">
      <alignment horizontal="center" vertical="center" wrapText="1"/>
      <protection locked="0"/>
    </xf>
    <xf numFmtId="0" fontId="21" fillId="6" borderId="0" xfId="3" applyFont="1" applyFill="1" applyBorder="1" applyAlignment="1" applyProtection="1">
      <alignment horizontal="center" vertical="center" wrapText="1"/>
      <protection locked="0"/>
    </xf>
    <xf numFmtId="0" fontId="21" fillId="6" borderId="4" xfId="3" applyFont="1" applyFill="1" applyBorder="1" applyAlignment="1" applyProtection="1">
      <alignment horizontal="center" vertical="center" wrapText="1"/>
      <protection locked="0"/>
    </xf>
    <xf numFmtId="0" fontId="3" fillId="3" borderId="30" xfId="0" applyFont="1" applyFill="1" applyBorder="1" applyAlignment="1" applyProtection="1">
      <alignment horizontal="center" vertical="center"/>
      <protection locked="0"/>
    </xf>
    <xf numFmtId="0" fontId="3" fillId="3" borderId="21" xfId="0" applyFont="1" applyFill="1" applyBorder="1" applyAlignment="1" applyProtection="1">
      <alignment horizontal="center" vertical="center"/>
      <protection locked="0"/>
    </xf>
    <xf numFmtId="176" fontId="6" fillId="4" borderId="33" xfId="0" applyNumberFormat="1" applyFont="1" applyFill="1" applyBorder="1" applyAlignment="1" applyProtection="1">
      <alignment horizontal="center" vertical="center"/>
    </xf>
    <xf numFmtId="176" fontId="6" fillId="4" borderId="22" xfId="0" applyNumberFormat="1" applyFont="1" applyFill="1" applyBorder="1" applyAlignment="1" applyProtection="1">
      <alignment horizontal="center" vertical="center"/>
    </xf>
    <xf numFmtId="0" fontId="3" fillId="0" borderId="10" xfId="0" applyFont="1" applyBorder="1" applyAlignment="1" applyProtection="1">
      <alignment horizontal="center" vertical="center"/>
    </xf>
    <xf numFmtId="0" fontId="3" fillId="0" borderId="16" xfId="0" applyFont="1" applyBorder="1" applyAlignment="1" applyProtection="1">
      <alignment horizontal="center" vertical="center"/>
    </xf>
    <xf numFmtId="0" fontId="4" fillId="0" borderId="3" xfId="0" applyFont="1" applyFill="1" applyBorder="1" applyAlignment="1" applyProtection="1">
      <alignment horizontal="center" vertical="center" wrapText="1"/>
    </xf>
    <xf numFmtId="0" fontId="4" fillId="0" borderId="0" xfId="0" applyFont="1" applyFill="1" applyBorder="1" applyAlignment="1" applyProtection="1">
      <alignment horizontal="center" vertical="center" wrapText="1"/>
    </xf>
    <xf numFmtId="0" fontId="4" fillId="2" borderId="3" xfId="0" applyFont="1" applyFill="1" applyBorder="1" applyAlignment="1" applyProtection="1">
      <alignment horizontal="center" vertical="center" wrapText="1"/>
    </xf>
    <xf numFmtId="0" fontId="4" fillId="2" borderId="0" xfId="0" applyFont="1" applyFill="1" applyBorder="1" applyAlignment="1" applyProtection="1">
      <alignment horizontal="center" vertical="center" wrapText="1"/>
    </xf>
    <xf numFmtId="178" fontId="4" fillId="4" borderId="1" xfId="0" applyNumberFormat="1" applyFont="1" applyFill="1" applyBorder="1" applyAlignment="1" applyProtection="1">
      <alignment horizontal="center" vertical="center"/>
    </xf>
    <xf numFmtId="178" fontId="4" fillId="4" borderId="2" xfId="0" applyNumberFormat="1" applyFont="1" applyFill="1" applyBorder="1" applyAlignment="1" applyProtection="1">
      <alignment horizontal="center" vertical="center"/>
    </xf>
    <xf numFmtId="0" fontId="3" fillId="0" borderId="27" xfId="0" applyFont="1" applyBorder="1" applyAlignment="1" applyProtection="1">
      <alignment horizontal="center" vertical="center"/>
    </xf>
    <xf numFmtId="0" fontId="3" fillId="0" borderId="35" xfId="0" applyFont="1" applyBorder="1" applyAlignment="1" applyProtection="1">
      <alignment horizontal="center" vertical="center"/>
    </xf>
    <xf numFmtId="178" fontId="18" fillId="4" borderId="10" xfId="0" applyNumberFormat="1" applyFont="1" applyFill="1" applyBorder="1" applyAlignment="1" applyProtection="1">
      <alignment horizontal="center" vertical="center"/>
    </xf>
    <xf numFmtId="178" fontId="18" fillId="4" borderId="11" xfId="0" applyNumberFormat="1" applyFont="1" applyFill="1" applyBorder="1" applyAlignment="1" applyProtection="1">
      <alignment horizontal="center" vertical="center"/>
    </xf>
    <xf numFmtId="178" fontId="4" fillId="4" borderId="12" xfId="0" applyNumberFormat="1" applyFont="1" applyFill="1" applyBorder="1" applyAlignment="1" applyProtection="1">
      <alignment horizontal="center" vertical="center"/>
    </xf>
    <xf numFmtId="178" fontId="4" fillId="4" borderId="13" xfId="0" applyNumberFormat="1" applyFont="1" applyFill="1" applyBorder="1" applyAlignment="1" applyProtection="1">
      <alignment horizontal="center" vertical="center"/>
    </xf>
    <xf numFmtId="0" fontId="4" fillId="0" borderId="12" xfId="0" applyFont="1" applyBorder="1" applyAlignment="1" applyProtection="1">
      <alignment horizontal="center" vertical="center"/>
    </xf>
    <xf numFmtId="0" fontId="4" fillId="0" borderId="13" xfId="0" applyFont="1" applyBorder="1" applyAlignment="1" applyProtection="1">
      <alignment horizontal="center" vertical="center"/>
    </xf>
    <xf numFmtId="0" fontId="3" fillId="3" borderId="34" xfId="0" applyFont="1" applyFill="1" applyBorder="1" applyAlignment="1" applyProtection="1">
      <alignment horizontal="center" vertical="center"/>
      <protection locked="0"/>
    </xf>
    <xf numFmtId="0" fontId="3" fillId="3" borderId="31" xfId="0" applyFont="1" applyFill="1" applyBorder="1" applyAlignment="1" applyProtection="1">
      <alignment horizontal="center" vertical="center"/>
      <protection locked="0"/>
    </xf>
    <xf numFmtId="0" fontId="3" fillId="10" borderId="27" xfId="0" applyFont="1" applyFill="1" applyBorder="1" applyAlignment="1" applyProtection="1">
      <alignment horizontal="center" vertical="center"/>
    </xf>
    <xf numFmtId="0" fontId="3" fillId="10" borderId="7" xfId="0" applyFont="1" applyFill="1" applyBorder="1" applyAlignment="1" applyProtection="1">
      <alignment horizontal="center" vertical="center"/>
    </xf>
    <xf numFmtId="0" fontId="16" fillId="2" borderId="3" xfId="0" applyFont="1" applyFill="1" applyBorder="1" applyAlignment="1" applyProtection="1">
      <alignment horizontal="center" vertical="center"/>
    </xf>
    <xf numFmtId="0" fontId="16" fillId="2" borderId="0" xfId="0" applyFont="1" applyFill="1" applyBorder="1" applyAlignment="1" applyProtection="1">
      <alignment horizontal="center" vertical="center"/>
    </xf>
    <xf numFmtId="0" fontId="3" fillId="10" borderId="30" xfId="0" applyFont="1" applyFill="1" applyBorder="1" applyAlignment="1" applyProtection="1">
      <alignment horizontal="center" vertical="center"/>
    </xf>
    <xf numFmtId="0" fontId="3" fillId="10" borderId="21" xfId="0" applyFont="1" applyFill="1" applyBorder="1" applyAlignment="1" applyProtection="1">
      <alignment horizontal="center" vertical="center"/>
    </xf>
    <xf numFmtId="0" fontId="3" fillId="10" borderId="18" xfId="0" applyFont="1" applyFill="1" applyBorder="1" applyAlignment="1" applyProtection="1">
      <alignment horizontal="center" vertical="center"/>
    </xf>
    <xf numFmtId="0" fontId="17" fillId="8" borderId="1" xfId="0" applyFont="1" applyFill="1" applyBorder="1" applyAlignment="1" applyProtection="1">
      <alignment horizontal="center" vertical="center"/>
    </xf>
    <xf numFmtId="0" fontId="17" fillId="8" borderId="14" xfId="0" applyFont="1" applyFill="1" applyBorder="1" applyAlignment="1" applyProtection="1">
      <alignment horizontal="center" vertical="center"/>
    </xf>
    <xf numFmtId="0" fontId="17" fillId="8" borderId="3" xfId="0" applyFont="1" applyFill="1" applyBorder="1" applyAlignment="1" applyProtection="1">
      <alignment horizontal="center" vertical="center"/>
    </xf>
    <xf numFmtId="0" fontId="17" fillId="8" borderId="0" xfId="0" applyFont="1" applyFill="1" applyBorder="1" applyAlignment="1" applyProtection="1">
      <alignment horizontal="center" vertical="center"/>
    </xf>
    <xf numFmtId="0" fontId="3" fillId="0" borderId="1" xfId="0" applyFont="1" applyBorder="1" applyAlignment="1">
      <alignment horizontal="center" vertical="center"/>
    </xf>
    <xf numFmtId="0" fontId="3" fillId="0" borderId="14"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0"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6" xfId="0" applyFont="1" applyBorder="1" applyAlignment="1">
      <alignment horizontal="center" vertical="center"/>
    </xf>
    <xf numFmtId="0" fontId="4" fillId="0" borderId="14" xfId="0" applyFont="1" applyBorder="1" applyAlignment="1" applyProtection="1">
      <alignment horizontal="center" vertical="center"/>
    </xf>
    <xf numFmtId="0" fontId="3" fillId="0" borderId="1" xfId="0" applyFont="1" applyBorder="1" applyAlignment="1" applyProtection="1">
      <alignment horizontal="center" vertical="center" wrapText="1"/>
    </xf>
    <xf numFmtId="0" fontId="3" fillId="0" borderId="14" xfId="0" applyFont="1" applyBorder="1" applyAlignment="1" applyProtection="1">
      <alignment horizontal="center" vertical="center" wrapText="1"/>
    </xf>
    <xf numFmtId="0" fontId="3" fillId="0" borderId="3" xfId="0" applyFont="1" applyBorder="1" applyAlignment="1" applyProtection="1">
      <alignment horizontal="center" vertical="center" wrapText="1"/>
    </xf>
    <xf numFmtId="0" fontId="3" fillId="0" borderId="0" xfId="0" applyFont="1" applyBorder="1" applyAlignment="1" applyProtection="1">
      <alignment horizontal="center" vertical="center" wrapText="1"/>
    </xf>
    <xf numFmtId="0" fontId="3" fillId="3" borderId="8" xfId="0" applyFont="1" applyFill="1" applyBorder="1" applyAlignment="1" applyProtection="1">
      <alignment horizontal="center" vertical="center"/>
      <protection locked="0"/>
    </xf>
    <xf numFmtId="0" fontId="3" fillId="3" borderId="9" xfId="0" applyFont="1" applyFill="1" applyBorder="1" applyAlignment="1" applyProtection="1">
      <alignment horizontal="center" vertical="center"/>
      <protection locked="0"/>
    </xf>
    <xf numFmtId="0" fontId="18" fillId="3" borderId="30" xfId="0" applyFont="1" applyFill="1" applyBorder="1" applyAlignment="1" applyProtection="1">
      <alignment horizontal="center" vertical="center"/>
      <protection locked="0"/>
    </xf>
    <xf numFmtId="0" fontId="18" fillId="3" borderId="21" xfId="0" applyFont="1" applyFill="1" applyBorder="1" applyAlignment="1" applyProtection="1">
      <alignment horizontal="center" vertical="center"/>
      <protection locked="0"/>
    </xf>
    <xf numFmtId="0" fontId="3" fillId="3" borderId="27" xfId="0" applyFont="1" applyFill="1" applyBorder="1" applyAlignment="1" applyProtection="1">
      <alignment horizontal="center" vertical="center"/>
      <protection locked="0"/>
    </xf>
    <xf numFmtId="0" fontId="3" fillId="3" borderId="7" xfId="0" applyFont="1" applyFill="1" applyBorder="1" applyAlignment="1" applyProtection="1">
      <alignment horizontal="center" vertical="center"/>
      <protection locked="0"/>
    </xf>
    <xf numFmtId="0" fontId="3" fillId="0" borderId="1" xfId="0" applyFont="1" applyBorder="1" applyAlignment="1" applyProtection="1">
      <alignment horizontal="center" vertical="center"/>
    </xf>
    <xf numFmtId="0" fontId="3" fillId="0" borderId="2" xfId="0" applyFont="1" applyBorder="1" applyAlignment="1" applyProtection="1">
      <alignment horizontal="center" vertical="center"/>
    </xf>
    <xf numFmtId="0" fontId="3" fillId="0" borderId="3" xfId="0" applyFont="1" applyBorder="1" applyAlignment="1" applyProtection="1">
      <alignment horizontal="center" vertical="center"/>
    </xf>
    <xf numFmtId="0" fontId="3" fillId="0" borderId="4" xfId="0" applyFont="1" applyBorder="1" applyAlignment="1" applyProtection="1">
      <alignment horizontal="center" vertical="center"/>
    </xf>
    <xf numFmtId="0" fontId="3" fillId="0" borderId="5" xfId="0" applyFont="1" applyBorder="1" applyAlignment="1" applyProtection="1">
      <alignment horizontal="center" vertical="center"/>
    </xf>
    <xf numFmtId="0" fontId="3" fillId="0" borderId="6" xfId="0" applyFont="1" applyBorder="1" applyAlignment="1" applyProtection="1">
      <alignment horizontal="center" vertical="center"/>
    </xf>
  </cellXfs>
  <cellStyles count="4">
    <cellStyle name="Normal 2" xfId="2" xr:uid="{00000000-0005-0000-0000-000000000000}"/>
    <cellStyle name="백분율" xfId="1" builtinId="5"/>
    <cellStyle name="표준" xfId="0" builtinId="0"/>
    <cellStyle name="하이퍼링크" xfId="3" builtinId="8"/>
  </cellStyles>
  <dxfs count="0"/>
  <tableStyles count="0" defaultTableStyle="TableStyleMedium9" defaultPivotStyle="PivotStyleLight16"/>
  <colors>
    <mruColors>
      <color rgb="FF66FF66"/>
      <color rgb="FFFFFF99"/>
      <color rgb="FF99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53340</xdr:colOff>
          <xdr:row>2</xdr:row>
          <xdr:rowOff>45720</xdr:rowOff>
        </xdr:from>
        <xdr:to>
          <xdr:col>17</xdr:col>
          <xdr:colOff>426720</xdr:colOff>
          <xdr:row>12</xdr:row>
          <xdr:rowOff>114300</xdr:rowOff>
        </xdr:to>
        <xdr:sp macro="" textlink="">
          <xdr:nvSpPr>
            <xdr:cNvPr id="8203" name="Object 11" hidden="1">
              <a:extLst>
                <a:ext uri="{63B3BB69-23CF-44E3-9099-C40C66FF867C}">
                  <a14:compatExt spid="_x0000_s8203"/>
                </a:ext>
                <a:ext uri="{FF2B5EF4-FFF2-40B4-BE49-F238E27FC236}">
                  <a16:creationId xmlns:a16="http://schemas.microsoft.com/office/drawing/2014/main" id="{00000000-0008-0000-0100-00000B2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twoCellAnchor editAs="oneCell">
    <xdr:from>
      <xdr:col>11</xdr:col>
      <xdr:colOff>554183</xdr:colOff>
      <xdr:row>21</xdr:row>
      <xdr:rowOff>137171</xdr:rowOff>
    </xdr:from>
    <xdr:to>
      <xdr:col>15</xdr:col>
      <xdr:colOff>599893</xdr:colOff>
      <xdr:row>32</xdr:row>
      <xdr:rowOff>207819</xdr:rowOff>
    </xdr:to>
    <xdr:pic>
      <xdr:nvPicPr>
        <xdr:cNvPr id="4" name="그림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a:stretch>
          <a:fillRect/>
        </a:stretch>
      </xdr:blipFill>
      <xdr:spPr>
        <a:xfrm>
          <a:off x="14214765" y="5041680"/>
          <a:ext cx="3481637" cy="2758430"/>
        </a:xfrm>
        <a:prstGeom prst="rect">
          <a:avLst/>
        </a:prstGeom>
      </xdr:spPr>
    </xdr:pic>
    <xdr:clientData/>
  </xdr:twoCellAnchor>
  <xdr:twoCellAnchor editAs="oneCell">
    <xdr:from>
      <xdr:col>11</xdr:col>
      <xdr:colOff>512618</xdr:colOff>
      <xdr:row>14</xdr:row>
      <xdr:rowOff>67757</xdr:rowOff>
    </xdr:from>
    <xdr:to>
      <xdr:col>18</xdr:col>
      <xdr:colOff>3200400</xdr:colOff>
      <xdr:row>21</xdr:row>
      <xdr:rowOff>31602</xdr:rowOff>
    </xdr:to>
    <xdr:pic>
      <xdr:nvPicPr>
        <xdr:cNvPr id="5" name="그림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2"/>
        <a:stretch>
          <a:fillRect/>
        </a:stretch>
      </xdr:blipFill>
      <xdr:spPr>
        <a:xfrm>
          <a:off x="14173200" y="3254302"/>
          <a:ext cx="8354291" cy="1681809"/>
        </a:xfrm>
        <a:prstGeom prst="rect">
          <a:avLst/>
        </a:prstGeom>
      </xdr:spPr>
    </xdr:pic>
    <xdr:clientData/>
  </xdr:twoCellAnchor>
  <xdr:oneCellAnchor>
    <xdr:from>
      <xdr:col>10</xdr:col>
      <xdr:colOff>290946</xdr:colOff>
      <xdr:row>2</xdr:row>
      <xdr:rowOff>13854</xdr:rowOff>
    </xdr:from>
    <xdr:ext cx="895053" cy="311496"/>
    <xdr:sp macro="" textlink="">
      <xdr:nvSpPr>
        <xdr:cNvPr id="6" name="TextBox 5">
          <a:extLst>
            <a:ext uri="{FF2B5EF4-FFF2-40B4-BE49-F238E27FC236}">
              <a16:creationId xmlns:a16="http://schemas.microsoft.com/office/drawing/2014/main" id="{00000000-0008-0000-0100-000006000000}"/>
            </a:ext>
          </a:extLst>
        </xdr:cNvPr>
        <xdr:cNvSpPr txBox="1"/>
      </xdr:nvSpPr>
      <xdr:spPr>
        <a:xfrm>
          <a:off x="13244946" y="304799"/>
          <a:ext cx="895053"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altLang="ko-KR" sz="1400" b="1"/>
            <a:t>[Figure 1]</a:t>
          </a:r>
          <a:endParaRPr lang="ko-KR" altLang="en-US" sz="1400" b="1"/>
        </a:p>
      </xdr:txBody>
    </xdr:sp>
    <xdr:clientData/>
  </xdr:oneCellAnchor>
  <xdr:oneCellAnchor>
    <xdr:from>
      <xdr:col>10</xdr:col>
      <xdr:colOff>374072</xdr:colOff>
      <xdr:row>14</xdr:row>
      <xdr:rowOff>41564</xdr:rowOff>
    </xdr:from>
    <xdr:ext cx="841192" cy="311496"/>
    <xdr:sp macro="" textlink="">
      <xdr:nvSpPr>
        <xdr:cNvPr id="12" name="TextBox 11">
          <a:extLst>
            <a:ext uri="{FF2B5EF4-FFF2-40B4-BE49-F238E27FC236}">
              <a16:creationId xmlns:a16="http://schemas.microsoft.com/office/drawing/2014/main" id="{00000000-0008-0000-0100-00000C000000}"/>
            </a:ext>
          </a:extLst>
        </xdr:cNvPr>
        <xdr:cNvSpPr txBox="1"/>
      </xdr:nvSpPr>
      <xdr:spPr>
        <a:xfrm>
          <a:off x="13328072" y="3228109"/>
          <a:ext cx="841192"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altLang="ko-KR" sz="1400" b="1"/>
            <a:t>[Table 1]</a:t>
          </a:r>
          <a:endParaRPr lang="ko-KR" altLang="en-US" sz="1400" b="1"/>
        </a:p>
      </xdr:txBody>
    </xdr:sp>
    <xdr:clientData/>
  </xdr:oneCellAnchor>
  <xdr:oneCellAnchor>
    <xdr:from>
      <xdr:col>10</xdr:col>
      <xdr:colOff>332509</xdr:colOff>
      <xdr:row>21</xdr:row>
      <xdr:rowOff>207817</xdr:rowOff>
    </xdr:from>
    <xdr:ext cx="895053" cy="311496"/>
    <xdr:sp macro="" textlink="">
      <xdr:nvSpPr>
        <xdr:cNvPr id="13" name="TextBox 12">
          <a:extLst>
            <a:ext uri="{FF2B5EF4-FFF2-40B4-BE49-F238E27FC236}">
              <a16:creationId xmlns:a16="http://schemas.microsoft.com/office/drawing/2014/main" id="{00000000-0008-0000-0100-00000D000000}"/>
            </a:ext>
          </a:extLst>
        </xdr:cNvPr>
        <xdr:cNvSpPr txBox="1"/>
      </xdr:nvSpPr>
      <xdr:spPr>
        <a:xfrm>
          <a:off x="13286509" y="5112326"/>
          <a:ext cx="895053"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altLang="ko-KR" sz="1400" b="1"/>
            <a:t>[Figure 2]</a:t>
          </a:r>
          <a:endParaRPr lang="ko-KR" altLang="en-US" sz="1400" b="1"/>
        </a:p>
      </xdr:txBody>
    </xdr:sp>
    <xdr:clientData/>
  </xdr:oneCellAnchor>
  <xdr:twoCellAnchor editAs="oneCell">
    <xdr:from>
      <xdr:col>18</xdr:col>
      <xdr:colOff>55418</xdr:colOff>
      <xdr:row>6</xdr:row>
      <xdr:rowOff>0</xdr:rowOff>
    </xdr:from>
    <xdr:to>
      <xdr:col>18</xdr:col>
      <xdr:colOff>5320838</xdr:colOff>
      <xdr:row>9</xdr:row>
      <xdr:rowOff>143395</xdr:rowOff>
    </xdr:to>
    <xdr:pic>
      <xdr:nvPicPr>
        <xdr:cNvPr id="14" name="그림 13">
          <a:extLst>
            <a:ext uri="{FF2B5EF4-FFF2-40B4-BE49-F238E27FC236}">
              <a16:creationId xmlns:a16="http://schemas.microsoft.com/office/drawing/2014/main" id="{00000000-0008-0000-0100-00000E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9382509" y="1233055"/>
          <a:ext cx="5265420" cy="8915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테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omments" Target="../comments1.xml"/><Relationship Id="rId5" Type="http://schemas.openxmlformats.org/officeDocument/2006/relationships/image" Target="../media/image1.emf"/><Relationship Id="rId4" Type="http://schemas.openxmlformats.org/officeDocument/2006/relationships/package" Target="../embeddings/Microsoft_Visio_Drawing.vsdx"/></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B1:T28"/>
  <sheetViews>
    <sheetView zoomScale="70" zoomScaleNormal="70" workbookViewId="0">
      <selection activeCell="B17" sqref="B17:T17"/>
    </sheetView>
  </sheetViews>
  <sheetFormatPr defaultColWidth="9.19921875" defaultRowHeight="17.399999999999999" x14ac:dyDescent="0.4"/>
  <cols>
    <col min="1" max="1" width="2.19921875" style="1" customWidth="1"/>
    <col min="2" max="16384" width="9.19921875" style="1"/>
  </cols>
  <sheetData>
    <row r="1" spans="2:20" ht="18" thickBot="1" x14ac:dyDescent="0.45"/>
    <row r="2" spans="2:20" x14ac:dyDescent="0.4">
      <c r="B2" s="3"/>
      <c r="C2" s="4"/>
      <c r="D2" s="4"/>
      <c r="E2" s="4"/>
      <c r="F2" s="4"/>
      <c r="G2" s="4"/>
      <c r="H2" s="4"/>
      <c r="I2" s="4"/>
      <c r="J2" s="4"/>
      <c r="K2" s="4"/>
      <c r="L2" s="4"/>
      <c r="M2" s="4"/>
      <c r="N2" s="4"/>
      <c r="O2" s="4"/>
      <c r="P2" s="4"/>
      <c r="Q2" s="66" t="s">
        <v>48</v>
      </c>
      <c r="R2" s="66"/>
      <c r="S2" s="67">
        <v>44323</v>
      </c>
      <c r="T2" s="68"/>
    </row>
    <row r="3" spans="2:20" ht="79.5" customHeight="1" x14ac:dyDescent="0.4">
      <c r="B3" s="69" t="s">
        <v>47</v>
      </c>
      <c r="C3" s="70"/>
      <c r="D3" s="70"/>
      <c r="E3" s="70"/>
      <c r="F3" s="70"/>
      <c r="G3" s="70"/>
      <c r="H3" s="70"/>
      <c r="I3" s="70"/>
      <c r="J3" s="70"/>
      <c r="K3" s="70"/>
      <c r="L3" s="70"/>
      <c r="M3" s="70"/>
      <c r="N3" s="70"/>
      <c r="O3" s="70"/>
      <c r="P3" s="70"/>
      <c r="Q3" s="70"/>
      <c r="R3" s="70"/>
      <c r="S3" s="70"/>
      <c r="T3" s="71"/>
    </row>
    <row r="4" spans="2:20" x14ac:dyDescent="0.4">
      <c r="B4" s="5"/>
      <c r="C4" s="6"/>
      <c r="D4" s="6"/>
      <c r="E4" s="6"/>
      <c r="F4" s="6"/>
      <c r="G4" s="6"/>
      <c r="H4" s="6"/>
      <c r="I4" s="6"/>
      <c r="J4" s="6"/>
      <c r="K4" s="6"/>
      <c r="L4" s="6"/>
      <c r="M4" s="6"/>
      <c r="N4" s="6"/>
      <c r="O4" s="6"/>
      <c r="P4" s="6"/>
      <c r="Q4" s="6"/>
      <c r="R4" s="6"/>
      <c r="S4" s="6"/>
      <c r="T4" s="7"/>
    </row>
    <row r="5" spans="2:20" x14ac:dyDescent="0.4">
      <c r="B5" s="5"/>
      <c r="C5" s="6"/>
      <c r="D5" s="6"/>
      <c r="E5" s="6"/>
      <c r="F5" s="6"/>
      <c r="G5" s="6"/>
      <c r="H5" s="6"/>
      <c r="I5" s="6"/>
      <c r="J5" s="6"/>
      <c r="K5" s="6"/>
      <c r="L5" s="6"/>
      <c r="M5" s="6"/>
      <c r="N5" s="6"/>
      <c r="O5" s="6"/>
      <c r="P5" s="6"/>
      <c r="Q5" s="6"/>
      <c r="R5" s="6"/>
      <c r="S5" s="6"/>
      <c r="T5" s="7"/>
    </row>
    <row r="6" spans="2:20" x14ac:dyDescent="0.4">
      <c r="B6" s="72" t="s">
        <v>30</v>
      </c>
      <c r="C6" s="73"/>
      <c r="D6" s="73"/>
      <c r="E6" s="73"/>
      <c r="F6" s="73"/>
      <c r="G6" s="73"/>
      <c r="H6" s="73"/>
      <c r="I6" s="73"/>
      <c r="J6" s="73"/>
      <c r="K6" s="73"/>
      <c r="L6" s="73"/>
      <c r="M6" s="73"/>
      <c r="N6" s="73"/>
      <c r="O6" s="73"/>
      <c r="P6" s="73"/>
      <c r="Q6" s="73"/>
      <c r="R6" s="73"/>
      <c r="S6" s="73"/>
      <c r="T6" s="74"/>
    </row>
    <row r="7" spans="2:20" x14ac:dyDescent="0.4">
      <c r="B7" s="72"/>
      <c r="C7" s="73"/>
      <c r="D7" s="73"/>
      <c r="E7" s="73"/>
      <c r="F7" s="73"/>
      <c r="G7" s="73"/>
      <c r="H7" s="73"/>
      <c r="I7" s="73"/>
      <c r="J7" s="73"/>
      <c r="K7" s="73"/>
      <c r="L7" s="73"/>
      <c r="M7" s="73"/>
      <c r="N7" s="73"/>
      <c r="O7" s="73"/>
      <c r="P7" s="73"/>
      <c r="Q7" s="73"/>
      <c r="R7" s="73"/>
      <c r="S7" s="73"/>
      <c r="T7" s="74"/>
    </row>
    <row r="8" spans="2:20" x14ac:dyDescent="0.4">
      <c r="B8" s="72"/>
      <c r="C8" s="73"/>
      <c r="D8" s="73"/>
      <c r="E8" s="73"/>
      <c r="F8" s="73"/>
      <c r="G8" s="73"/>
      <c r="H8" s="73"/>
      <c r="I8" s="73"/>
      <c r="J8" s="73"/>
      <c r="K8" s="73"/>
      <c r="L8" s="73"/>
      <c r="M8" s="73"/>
      <c r="N8" s="73"/>
      <c r="O8" s="73"/>
      <c r="P8" s="73"/>
      <c r="Q8" s="73"/>
      <c r="R8" s="73"/>
      <c r="S8" s="73"/>
      <c r="T8" s="74"/>
    </row>
    <row r="9" spans="2:20" x14ac:dyDescent="0.4">
      <c r="B9" s="72"/>
      <c r="C9" s="73"/>
      <c r="D9" s="73"/>
      <c r="E9" s="73"/>
      <c r="F9" s="73"/>
      <c r="G9" s="73"/>
      <c r="H9" s="73"/>
      <c r="I9" s="73"/>
      <c r="J9" s="73"/>
      <c r="K9" s="73"/>
      <c r="L9" s="73"/>
      <c r="M9" s="73"/>
      <c r="N9" s="73"/>
      <c r="O9" s="73"/>
      <c r="P9" s="73"/>
      <c r="Q9" s="73"/>
      <c r="R9" s="73"/>
      <c r="S9" s="73"/>
      <c r="T9" s="74"/>
    </row>
    <row r="10" spans="2:20" x14ac:dyDescent="0.4">
      <c r="B10" s="72"/>
      <c r="C10" s="73"/>
      <c r="D10" s="73"/>
      <c r="E10" s="73"/>
      <c r="F10" s="73"/>
      <c r="G10" s="73"/>
      <c r="H10" s="73"/>
      <c r="I10" s="73"/>
      <c r="J10" s="73"/>
      <c r="K10" s="73"/>
      <c r="L10" s="73"/>
      <c r="M10" s="73"/>
      <c r="N10" s="73"/>
      <c r="O10" s="73"/>
      <c r="P10" s="73"/>
      <c r="Q10" s="73"/>
      <c r="R10" s="73"/>
      <c r="S10" s="73"/>
      <c r="T10" s="74"/>
    </row>
    <row r="11" spans="2:20" x14ac:dyDescent="0.4">
      <c r="B11" s="72"/>
      <c r="C11" s="73"/>
      <c r="D11" s="73"/>
      <c r="E11" s="73"/>
      <c r="F11" s="73"/>
      <c r="G11" s="73"/>
      <c r="H11" s="73"/>
      <c r="I11" s="73"/>
      <c r="J11" s="73"/>
      <c r="K11" s="73"/>
      <c r="L11" s="73"/>
      <c r="M11" s="73"/>
      <c r="N11" s="73"/>
      <c r="O11" s="73"/>
      <c r="P11" s="73"/>
      <c r="Q11" s="73"/>
      <c r="R11" s="73"/>
      <c r="S11" s="73"/>
      <c r="T11" s="74"/>
    </row>
    <row r="12" spans="2:20" ht="27.6" x14ac:dyDescent="0.4">
      <c r="B12" s="14"/>
      <c r="C12" s="15"/>
      <c r="D12" s="15"/>
      <c r="E12" s="15"/>
      <c r="F12" s="15"/>
      <c r="G12" s="15"/>
      <c r="H12" s="15"/>
      <c r="I12" s="15"/>
      <c r="J12" s="15"/>
      <c r="K12" s="15"/>
      <c r="L12" s="15"/>
      <c r="M12" s="15"/>
      <c r="N12" s="15"/>
      <c r="O12" s="15"/>
      <c r="P12" s="15"/>
      <c r="Q12" s="15"/>
      <c r="R12" s="15"/>
      <c r="S12" s="15"/>
      <c r="T12" s="16"/>
    </row>
    <row r="13" spans="2:20" x14ac:dyDescent="0.4">
      <c r="B13" s="5"/>
      <c r="C13" s="6"/>
      <c r="D13" s="6"/>
      <c r="E13" s="6"/>
      <c r="F13" s="6"/>
      <c r="G13" s="6"/>
      <c r="H13" s="6"/>
      <c r="I13" s="6"/>
      <c r="J13" s="6"/>
      <c r="K13" s="6"/>
      <c r="L13" s="6"/>
      <c r="M13" s="6"/>
      <c r="N13" s="6"/>
      <c r="O13" s="6"/>
      <c r="P13" s="6"/>
      <c r="Q13" s="6"/>
      <c r="R13" s="6"/>
      <c r="S13" s="6"/>
      <c r="T13" s="7"/>
    </row>
    <row r="14" spans="2:20" ht="34.5" customHeight="1" x14ac:dyDescent="0.4">
      <c r="B14" s="75" t="s">
        <v>50</v>
      </c>
      <c r="C14" s="76"/>
      <c r="D14" s="76"/>
      <c r="E14" s="76"/>
      <c r="F14" s="76"/>
      <c r="G14" s="76"/>
      <c r="H14" s="76"/>
      <c r="I14" s="76"/>
      <c r="J14" s="76"/>
      <c r="K14" s="76"/>
      <c r="L14" s="76"/>
      <c r="M14" s="76"/>
      <c r="N14" s="76"/>
      <c r="O14" s="76"/>
      <c r="P14" s="76"/>
      <c r="Q14" s="76"/>
      <c r="R14" s="76"/>
      <c r="S14" s="76"/>
      <c r="T14" s="77"/>
    </row>
    <row r="15" spans="2:20" x14ac:dyDescent="0.4">
      <c r="B15" s="75"/>
      <c r="C15" s="76"/>
      <c r="D15" s="76"/>
      <c r="E15" s="76"/>
      <c r="F15" s="76"/>
      <c r="G15" s="76"/>
      <c r="H15" s="76"/>
      <c r="I15" s="76"/>
      <c r="J15" s="76"/>
      <c r="K15" s="76"/>
      <c r="L15" s="76"/>
      <c r="M15" s="76"/>
      <c r="N15" s="76"/>
      <c r="O15" s="76"/>
      <c r="P15" s="76"/>
      <c r="Q15" s="76"/>
      <c r="R15" s="76"/>
      <c r="S15" s="76"/>
      <c r="T15" s="77"/>
    </row>
    <row r="16" spans="2:20" x14ac:dyDescent="0.4">
      <c r="B16" s="75"/>
      <c r="C16" s="76"/>
      <c r="D16" s="76"/>
      <c r="E16" s="76"/>
      <c r="F16" s="76"/>
      <c r="G16" s="76"/>
      <c r="H16" s="76"/>
      <c r="I16" s="76"/>
      <c r="J16" s="76"/>
      <c r="K16" s="76"/>
      <c r="L16" s="76"/>
      <c r="M16" s="76"/>
      <c r="N16" s="76"/>
      <c r="O16" s="76"/>
      <c r="P16" s="76"/>
      <c r="Q16" s="76"/>
      <c r="R16" s="76"/>
      <c r="S16" s="76"/>
      <c r="T16" s="77"/>
    </row>
    <row r="17" spans="2:20" s="2" customFormat="1" ht="23.25" customHeight="1" x14ac:dyDescent="0.4">
      <c r="B17" s="78"/>
      <c r="C17" s="79"/>
      <c r="D17" s="79"/>
      <c r="E17" s="79"/>
      <c r="F17" s="79"/>
      <c r="G17" s="79"/>
      <c r="H17" s="79"/>
      <c r="I17" s="79"/>
      <c r="J17" s="79"/>
      <c r="K17" s="79"/>
      <c r="L17" s="79"/>
      <c r="M17" s="79"/>
      <c r="N17" s="79"/>
      <c r="O17" s="79"/>
      <c r="P17" s="79"/>
      <c r="Q17" s="79"/>
      <c r="R17" s="79"/>
      <c r="S17" s="79"/>
      <c r="T17" s="80"/>
    </row>
    <row r="18" spans="2:20" s="2" customFormat="1" ht="23.25" customHeight="1" x14ac:dyDescent="0.4">
      <c r="B18" s="8"/>
      <c r="C18" s="9"/>
      <c r="D18" s="9"/>
      <c r="E18" s="9"/>
      <c r="F18" s="9"/>
      <c r="G18" s="9"/>
      <c r="H18" s="9"/>
      <c r="I18" s="17"/>
      <c r="J18" s="17"/>
      <c r="K18" s="17"/>
      <c r="L18" s="17"/>
      <c r="M18" s="17"/>
      <c r="N18" s="17"/>
      <c r="O18" s="17"/>
      <c r="P18" s="17"/>
      <c r="Q18" s="17"/>
      <c r="R18" s="17"/>
      <c r="S18" s="17"/>
      <c r="T18" s="18"/>
    </row>
    <row r="19" spans="2:20" s="2" customFormat="1" ht="23.25" customHeight="1" x14ac:dyDescent="0.4">
      <c r="B19" s="8"/>
      <c r="C19" s="9"/>
      <c r="D19" s="9"/>
      <c r="E19" s="9"/>
      <c r="F19" s="9"/>
      <c r="G19" s="9"/>
      <c r="H19" s="9"/>
      <c r="I19" s="17"/>
      <c r="J19" s="17"/>
      <c r="K19" s="17"/>
      <c r="L19" s="17"/>
      <c r="M19" s="17"/>
      <c r="N19" s="17"/>
      <c r="O19" s="17"/>
      <c r="P19" s="17"/>
      <c r="Q19" s="17"/>
      <c r="R19" s="17"/>
      <c r="S19" s="17"/>
      <c r="T19" s="18"/>
    </row>
    <row r="20" spans="2:20" x14ac:dyDescent="0.4">
      <c r="B20" s="5"/>
      <c r="C20" s="6"/>
      <c r="D20" s="6"/>
      <c r="E20" s="6"/>
      <c r="F20" s="6"/>
      <c r="G20" s="6"/>
      <c r="H20" s="6"/>
      <c r="I20" s="6"/>
      <c r="J20" s="6"/>
      <c r="K20" s="6"/>
      <c r="L20" s="6"/>
      <c r="M20" s="6"/>
      <c r="N20" s="6"/>
      <c r="O20" s="6"/>
      <c r="P20" s="6"/>
      <c r="Q20" s="6"/>
      <c r="R20" s="6"/>
      <c r="S20" s="6"/>
      <c r="T20" s="7"/>
    </row>
    <row r="21" spans="2:20" x14ac:dyDescent="0.4">
      <c r="B21" s="63" t="s">
        <v>49</v>
      </c>
      <c r="C21" s="64"/>
      <c r="D21" s="64"/>
      <c r="E21" s="64"/>
      <c r="F21" s="64"/>
      <c r="G21" s="64"/>
      <c r="H21" s="64"/>
      <c r="I21" s="64"/>
      <c r="J21" s="64"/>
      <c r="K21" s="64"/>
      <c r="L21" s="64"/>
      <c r="M21" s="64"/>
      <c r="N21" s="64"/>
      <c r="O21" s="64"/>
      <c r="P21" s="64"/>
      <c r="Q21" s="64"/>
      <c r="R21" s="64"/>
      <c r="S21" s="64"/>
      <c r="T21" s="65"/>
    </row>
    <row r="22" spans="2:20" x14ac:dyDescent="0.4">
      <c r="B22" s="63"/>
      <c r="C22" s="64"/>
      <c r="D22" s="64"/>
      <c r="E22" s="64"/>
      <c r="F22" s="64"/>
      <c r="G22" s="64"/>
      <c r="H22" s="64"/>
      <c r="I22" s="64"/>
      <c r="J22" s="64"/>
      <c r="K22" s="64"/>
      <c r="L22" s="64"/>
      <c r="M22" s="64"/>
      <c r="N22" s="64"/>
      <c r="O22" s="64"/>
      <c r="P22" s="64"/>
      <c r="Q22" s="64"/>
      <c r="R22" s="64"/>
      <c r="S22" s="64"/>
      <c r="T22" s="65"/>
    </row>
    <row r="23" spans="2:20" x14ac:dyDescent="0.4">
      <c r="B23" s="63"/>
      <c r="C23" s="64"/>
      <c r="D23" s="64"/>
      <c r="E23" s="64"/>
      <c r="F23" s="64"/>
      <c r="G23" s="64"/>
      <c r="H23" s="64"/>
      <c r="I23" s="64"/>
      <c r="J23" s="64"/>
      <c r="K23" s="64"/>
      <c r="L23" s="64"/>
      <c r="M23" s="64"/>
      <c r="N23" s="64"/>
      <c r="O23" s="64"/>
      <c r="P23" s="64"/>
      <c r="Q23" s="64"/>
      <c r="R23" s="64"/>
      <c r="S23" s="64"/>
      <c r="T23" s="65"/>
    </row>
    <row r="24" spans="2:20" x14ac:dyDescent="0.4">
      <c r="B24" s="63"/>
      <c r="C24" s="64"/>
      <c r="D24" s="64"/>
      <c r="E24" s="64"/>
      <c r="F24" s="64"/>
      <c r="G24" s="64"/>
      <c r="H24" s="64"/>
      <c r="I24" s="64"/>
      <c r="J24" s="64"/>
      <c r="K24" s="64"/>
      <c r="L24" s="64"/>
      <c r="M24" s="64"/>
      <c r="N24" s="64"/>
      <c r="O24" s="64"/>
      <c r="P24" s="64"/>
      <c r="Q24" s="64"/>
      <c r="R24" s="64"/>
      <c r="S24" s="64"/>
      <c r="T24" s="65"/>
    </row>
    <row r="25" spans="2:20" x14ac:dyDescent="0.4">
      <c r="B25" s="63"/>
      <c r="C25" s="64"/>
      <c r="D25" s="64"/>
      <c r="E25" s="64"/>
      <c r="F25" s="64"/>
      <c r="G25" s="64"/>
      <c r="H25" s="64"/>
      <c r="I25" s="64"/>
      <c r="J25" s="64"/>
      <c r="K25" s="64"/>
      <c r="L25" s="64"/>
      <c r="M25" s="64"/>
      <c r="N25" s="64"/>
      <c r="O25" s="64"/>
      <c r="P25" s="64"/>
      <c r="Q25" s="64"/>
      <c r="R25" s="64"/>
      <c r="S25" s="64"/>
      <c r="T25" s="65"/>
    </row>
    <row r="26" spans="2:20" x14ac:dyDescent="0.4">
      <c r="B26" s="63"/>
      <c r="C26" s="64"/>
      <c r="D26" s="64"/>
      <c r="E26" s="64"/>
      <c r="F26" s="64"/>
      <c r="G26" s="64"/>
      <c r="H26" s="64"/>
      <c r="I26" s="64"/>
      <c r="J26" s="64"/>
      <c r="K26" s="64"/>
      <c r="L26" s="64"/>
      <c r="M26" s="64"/>
      <c r="N26" s="64"/>
      <c r="O26" s="64"/>
      <c r="P26" s="64"/>
      <c r="Q26" s="64"/>
      <c r="R26" s="64"/>
      <c r="S26" s="64"/>
      <c r="T26" s="65"/>
    </row>
    <row r="27" spans="2:20" x14ac:dyDescent="0.4">
      <c r="B27" s="5"/>
      <c r="C27" s="6"/>
      <c r="D27" s="6"/>
      <c r="E27" s="6"/>
      <c r="F27" s="6"/>
      <c r="G27" s="6"/>
      <c r="H27" s="6"/>
      <c r="I27" s="6"/>
      <c r="J27" s="6"/>
      <c r="K27" s="6"/>
      <c r="L27" s="6"/>
      <c r="M27" s="6"/>
      <c r="N27" s="6"/>
      <c r="O27" s="6"/>
      <c r="P27" s="6"/>
      <c r="Q27" s="6"/>
      <c r="R27" s="6"/>
      <c r="S27" s="6"/>
      <c r="T27" s="7"/>
    </row>
    <row r="28" spans="2:20" ht="18" thickBot="1" x14ac:dyDescent="0.45">
      <c r="B28" s="10"/>
      <c r="C28" s="11"/>
      <c r="D28" s="11"/>
      <c r="E28" s="11"/>
      <c r="F28" s="11"/>
      <c r="G28" s="11"/>
      <c r="H28" s="11"/>
      <c r="I28" s="11"/>
      <c r="J28" s="11"/>
      <c r="K28" s="11"/>
      <c r="L28" s="11"/>
      <c r="M28" s="11"/>
      <c r="N28" s="11"/>
      <c r="O28" s="11"/>
      <c r="P28" s="11"/>
      <c r="Q28" s="11"/>
      <c r="R28" s="11"/>
      <c r="S28" s="11"/>
      <c r="T28" s="12"/>
    </row>
  </sheetData>
  <sheetProtection algorithmName="SHA-512" hashValue="ZbTSvJZhpAlGWAey3BxayL1xaM8TTUek3lhMOW85mQLr/h+c2zLphGxLmR7p1aSkuBey4wVjfK5H/8II79xS6Q==" saltValue="jl2pCHYMhGgmifgoXwdtCw==" spinCount="100000" sheet="1" selectLockedCells="1"/>
  <mergeCells count="7">
    <mergeCell ref="B21:T26"/>
    <mergeCell ref="Q2:R2"/>
    <mergeCell ref="S2:T2"/>
    <mergeCell ref="B3:T3"/>
    <mergeCell ref="B6:T11"/>
    <mergeCell ref="B14:T16"/>
    <mergeCell ref="B17:T17"/>
  </mergeCells>
  <phoneticPr fontId="24" type="noConversion"/>
  <pageMargins left="0.7" right="0.7" top="0.75" bottom="0.75" header="0.3" footer="0.3"/>
  <pageSetup paperSize="9" orientation="portrait" verticalDpi="9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sheetPr>
  <dimension ref="B1:S33"/>
  <sheetViews>
    <sheetView tabSelected="1" zoomScale="55" zoomScaleNormal="55" workbookViewId="0">
      <selection activeCell="F6" sqref="F6:G6"/>
    </sheetView>
  </sheetViews>
  <sheetFormatPr defaultColWidth="9.19921875" defaultRowHeight="19.2" x14ac:dyDescent="0.4"/>
  <cols>
    <col min="1" max="1" width="2.19921875" style="13" customWidth="1"/>
    <col min="2" max="2" width="18.796875" style="13" customWidth="1"/>
    <col min="3" max="3" width="9.796875" style="13" customWidth="1"/>
    <col min="4" max="4" width="17.8984375" style="13" customWidth="1"/>
    <col min="5" max="5" width="50" style="13" customWidth="1"/>
    <col min="6" max="7" width="14.8984375" style="13" customWidth="1"/>
    <col min="8" max="8" width="9.19921875" style="13"/>
    <col min="9" max="9" width="30" style="13" customWidth="1"/>
    <col min="10" max="10" width="2.3984375" style="13" customWidth="1"/>
    <col min="11" max="13" width="9.19921875" style="13"/>
    <col min="14" max="14" width="12.19921875" style="13" customWidth="1"/>
    <col min="15" max="15" width="14.3984375" style="13" customWidth="1"/>
    <col min="16" max="16" width="10.796875" style="13" customWidth="1"/>
    <col min="17" max="18" width="9.19921875" style="13"/>
    <col min="19" max="19" width="72.19921875" style="13" customWidth="1"/>
    <col min="20" max="20" width="2.3984375" style="13" customWidth="1"/>
    <col min="21" max="16384" width="9.19921875" style="13"/>
  </cols>
  <sheetData>
    <row r="1" spans="2:19" ht="7.5" customHeight="1" thickBot="1" x14ac:dyDescent="0.45"/>
    <row r="2" spans="2:19" ht="15.75" customHeight="1" x14ac:dyDescent="0.4">
      <c r="B2" s="110" t="s">
        <v>51</v>
      </c>
      <c r="C2" s="111"/>
      <c r="D2" s="111"/>
      <c r="E2" s="111"/>
      <c r="F2" s="19"/>
      <c r="G2" s="20"/>
      <c r="H2" s="20"/>
      <c r="I2" s="21" t="s">
        <v>23</v>
      </c>
      <c r="K2" s="114" t="s">
        <v>8</v>
      </c>
      <c r="L2" s="115"/>
      <c r="M2" s="115"/>
      <c r="N2" s="115"/>
      <c r="O2" s="115"/>
      <c r="P2" s="115"/>
      <c r="Q2" s="115"/>
      <c r="R2" s="115"/>
      <c r="S2" s="116"/>
    </row>
    <row r="3" spans="2:19" ht="18.75" customHeight="1" x14ac:dyDescent="0.4">
      <c r="B3" s="112"/>
      <c r="C3" s="113"/>
      <c r="D3" s="113"/>
      <c r="E3" s="113"/>
      <c r="F3" s="22"/>
      <c r="G3" s="22"/>
      <c r="H3" s="22"/>
      <c r="I3" s="50" t="s">
        <v>46</v>
      </c>
      <c r="K3" s="117"/>
      <c r="L3" s="118"/>
      <c r="M3" s="118"/>
      <c r="N3" s="118"/>
      <c r="O3" s="118"/>
      <c r="P3" s="118"/>
      <c r="Q3" s="118"/>
      <c r="R3" s="118"/>
      <c r="S3" s="119"/>
    </row>
    <row r="4" spans="2:19" ht="19.8" thickBot="1" x14ac:dyDescent="0.45">
      <c r="B4" s="24"/>
      <c r="C4" s="25"/>
      <c r="D4" s="25"/>
      <c r="E4" s="25"/>
      <c r="F4" s="25"/>
      <c r="G4" s="25"/>
      <c r="H4" s="25"/>
      <c r="I4" s="23" t="s">
        <v>24</v>
      </c>
      <c r="K4" s="117"/>
      <c r="L4" s="118"/>
      <c r="M4" s="118"/>
      <c r="N4" s="118"/>
      <c r="O4" s="118"/>
      <c r="P4" s="118"/>
      <c r="Q4" s="118"/>
      <c r="R4" s="118"/>
      <c r="S4" s="119"/>
    </row>
    <row r="5" spans="2:19" ht="19.8" thickBot="1" x14ac:dyDescent="0.45">
      <c r="B5" s="44" t="s">
        <v>23</v>
      </c>
      <c r="C5" s="22"/>
      <c r="D5" s="45" t="s">
        <v>11</v>
      </c>
      <c r="E5" s="45" t="s">
        <v>14</v>
      </c>
      <c r="F5" s="123" t="s">
        <v>15</v>
      </c>
      <c r="G5" s="123"/>
      <c r="H5" s="45" t="s">
        <v>16</v>
      </c>
      <c r="I5" s="45" t="s">
        <v>17</v>
      </c>
      <c r="K5" s="117"/>
      <c r="L5" s="118"/>
      <c r="M5" s="118"/>
      <c r="N5" s="118"/>
      <c r="O5" s="118"/>
      <c r="P5" s="118"/>
      <c r="Q5" s="118"/>
      <c r="R5" s="118"/>
      <c r="S5" s="119"/>
    </row>
    <row r="6" spans="2:19" ht="17.25" customHeight="1" x14ac:dyDescent="0.4">
      <c r="B6" s="124" t="s">
        <v>33</v>
      </c>
      <c r="C6" s="125"/>
      <c r="D6" s="27" t="s">
        <v>52</v>
      </c>
      <c r="E6" s="27" t="s">
        <v>12</v>
      </c>
      <c r="F6" s="132">
        <v>12</v>
      </c>
      <c r="G6" s="133"/>
      <c r="H6" s="52" t="s">
        <v>0</v>
      </c>
      <c r="I6" s="52"/>
      <c r="K6" s="117"/>
      <c r="L6" s="118"/>
      <c r="M6" s="118"/>
      <c r="N6" s="118"/>
      <c r="O6" s="118"/>
      <c r="P6" s="118"/>
      <c r="Q6" s="118"/>
      <c r="R6" s="118"/>
      <c r="S6" s="119"/>
    </row>
    <row r="7" spans="2:19" x14ac:dyDescent="0.4">
      <c r="B7" s="126"/>
      <c r="C7" s="127"/>
      <c r="D7" s="52" t="s">
        <v>10</v>
      </c>
      <c r="E7" s="52" t="s">
        <v>13</v>
      </c>
      <c r="F7" s="128">
        <v>200</v>
      </c>
      <c r="G7" s="129"/>
      <c r="H7" s="52" t="s">
        <v>26</v>
      </c>
      <c r="I7" s="52"/>
      <c r="K7" s="117"/>
      <c r="L7" s="118"/>
      <c r="M7" s="118"/>
      <c r="N7" s="118"/>
      <c r="O7" s="118"/>
      <c r="P7" s="118"/>
      <c r="Q7" s="118"/>
      <c r="R7" s="118"/>
      <c r="S7" s="119"/>
    </row>
    <row r="8" spans="2:19" x14ac:dyDescent="0.4">
      <c r="B8" s="126"/>
      <c r="C8" s="127"/>
      <c r="D8" s="47" t="s">
        <v>38</v>
      </c>
      <c r="E8" s="47" t="s">
        <v>53</v>
      </c>
      <c r="F8" s="130">
        <v>80</v>
      </c>
      <c r="G8" s="131"/>
      <c r="H8" s="52" t="s">
        <v>1</v>
      </c>
      <c r="I8" s="52" t="s">
        <v>59</v>
      </c>
      <c r="K8" s="117"/>
      <c r="L8" s="118"/>
      <c r="M8" s="118"/>
      <c r="N8" s="118"/>
      <c r="O8" s="118"/>
      <c r="P8" s="118"/>
      <c r="Q8" s="118"/>
      <c r="R8" s="118"/>
      <c r="S8" s="119"/>
    </row>
    <row r="9" spans="2:19" ht="19.8" thickBot="1" x14ac:dyDescent="0.45">
      <c r="B9" s="126"/>
      <c r="C9" s="127"/>
      <c r="D9" s="52" t="s">
        <v>36</v>
      </c>
      <c r="E9" s="52" t="s">
        <v>58</v>
      </c>
      <c r="F9" s="53">
        <v>10</v>
      </c>
      <c r="G9" s="54">
        <v>4.7</v>
      </c>
      <c r="H9" s="52" t="s">
        <v>32</v>
      </c>
      <c r="I9" s="52" t="s">
        <v>59</v>
      </c>
      <c r="K9" s="117"/>
      <c r="L9" s="118"/>
      <c r="M9" s="118"/>
      <c r="N9" s="118"/>
      <c r="O9" s="118"/>
      <c r="P9" s="118"/>
      <c r="Q9" s="118"/>
      <c r="R9" s="118"/>
      <c r="S9" s="119"/>
    </row>
    <row r="10" spans="2:19" ht="17.25" customHeight="1" x14ac:dyDescent="0.4">
      <c r="B10" s="134" t="s">
        <v>25</v>
      </c>
      <c r="C10" s="135"/>
      <c r="D10" s="27" t="s">
        <v>34</v>
      </c>
      <c r="E10" s="28" t="s">
        <v>35</v>
      </c>
      <c r="F10" s="62">
        <v>3</v>
      </c>
      <c r="G10" s="61">
        <v>3</v>
      </c>
      <c r="H10" s="48" t="s">
        <v>43</v>
      </c>
      <c r="I10" s="46" t="s">
        <v>44</v>
      </c>
      <c r="K10" s="117"/>
      <c r="L10" s="118"/>
      <c r="M10" s="118"/>
      <c r="N10" s="118"/>
      <c r="O10" s="118"/>
      <c r="P10" s="118"/>
      <c r="Q10" s="118"/>
      <c r="R10" s="118"/>
      <c r="S10" s="119"/>
    </row>
    <row r="11" spans="2:19" x14ac:dyDescent="0.4">
      <c r="B11" s="136"/>
      <c r="C11" s="137"/>
      <c r="D11" s="48" t="s">
        <v>55</v>
      </c>
      <c r="E11" s="48" t="s">
        <v>54</v>
      </c>
      <c r="F11" s="107">
        <f>0.5+(F6-10)*0.025</f>
        <v>0.55000000000000004</v>
      </c>
      <c r="G11" s="108"/>
      <c r="H11" s="52" t="s">
        <v>2</v>
      </c>
      <c r="I11" s="31"/>
      <c r="K11" s="117"/>
      <c r="L11" s="118"/>
      <c r="M11" s="118"/>
      <c r="N11" s="118"/>
      <c r="O11" s="118"/>
      <c r="P11" s="118"/>
      <c r="Q11" s="118"/>
      <c r="R11" s="118"/>
      <c r="S11" s="119"/>
    </row>
    <row r="12" spans="2:19" x14ac:dyDescent="0.4">
      <c r="B12" s="136"/>
      <c r="C12" s="137"/>
      <c r="D12" s="52" t="s">
        <v>56</v>
      </c>
      <c r="E12" s="52" t="s">
        <v>57</v>
      </c>
      <c r="F12" s="109">
        <f>(0.019+(F6-10.5)*0.002)*F7+F11</f>
        <v>4.9499999999999993</v>
      </c>
      <c r="G12" s="109"/>
      <c r="H12" s="52" t="s">
        <v>2</v>
      </c>
      <c r="I12" s="52" t="s">
        <v>60</v>
      </c>
      <c r="K12" s="117"/>
      <c r="L12" s="118"/>
      <c r="M12" s="118"/>
      <c r="N12" s="118"/>
      <c r="O12" s="118"/>
      <c r="P12" s="118"/>
      <c r="Q12" s="118"/>
      <c r="R12" s="118"/>
      <c r="S12" s="119"/>
    </row>
    <row r="13" spans="2:19" ht="19.8" thickBot="1" x14ac:dyDescent="0.45">
      <c r="B13" s="138"/>
      <c r="C13" s="139"/>
      <c r="D13" s="29" t="s">
        <v>37</v>
      </c>
      <c r="E13" s="30" t="s">
        <v>45</v>
      </c>
      <c r="F13" s="59">
        <v>4.16</v>
      </c>
      <c r="G13" s="60">
        <v>2.6</v>
      </c>
      <c r="H13" s="29" t="s">
        <v>32</v>
      </c>
      <c r="I13" s="30"/>
      <c r="K13" s="117"/>
      <c r="L13" s="118"/>
      <c r="M13" s="118"/>
      <c r="N13" s="118"/>
      <c r="O13" s="118"/>
      <c r="P13" s="118"/>
      <c r="Q13" s="118"/>
      <c r="R13" s="118"/>
      <c r="S13" s="119"/>
    </row>
    <row r="14" spans="2:19" ht="19.5" customHeight="1" x14ac:dyDescent="0.4">
      <c r="B14" s="55"/>
      <c r="C14" s="32"/>
      <c r="D14" s="32"/>
      <c r="E14" s="32"/>
      <c r="F14" s="32"/>
      <c r="G14" s="32"/>
      <c r="H14" s="32"/>
      <c r="I14" s="56"/>
      <c r="K14" s="117"/>
      <c r="L14" s="118"/>
      <c r="M14" s="118"/>
      <c r="N14" s="118"/>
      <c r="O14" s="118"/>
      <c r="P14" s="118"/>
      <c r="Q14" s="118"/>
      <c r="R14" s="118"/>
      <c r="S14" s="119"/>
    </row>
    <row r="15" spans="2:19" ht="21" x14ac:dyDescent="0.4">
      <c r="B15" s="105" t="s">
        <v>9</v>
      </c>
      <c r="C15" s="106"/>
      <c r="D15" s="106"/>
      <c r="E15" s="106"/>
      <c r="F15" s="106"/>
      <c r="G15" s="106"/>
      <c r="H15" s="106"/>
      <c r="I15" s="33"/>
      <c r="K15" s="117"/>
      <c r="L15" s="118"/>
      <c r="M15" s="118"/>
      <c r="N15" s="118"/>
      <c r="O15" s="118"/>
      <c r="P15" s="118"/>
      <c r="Q15" s="118"/>
      <c r="R15" s="118"/>
      <c r="S15" s="119"/>
    </row>
    <row r="16" spans="2:19" ht="19.8" thickBot="1" x14ac:dyDescent="0.45">
      <c r="B16" s="34"/>
      <c r="C16" s="22"/>
      <c r="D16" s="22"/>
      <c r="E16" s="22"/>
      <c r="F16" s="22"/>
      <c r="G16" s="22"/>
      <c r="H16" s="22"/>
      <c r="I16" s="49"/>
      <c r="K16" s="117"/>
      <c r="L16" s="118"/>
      <c r="M16" s="118"/>
      <c r="N16" s="118"/>
      <c r="O16" s="118"/>
      <c r="P16" s="118"/>
      <c r="Q16" s="118"/>
      <c r="R16" s="118"/>
      <c r="S16" s="119"/>
    </row>
    <row r="17" spans="2:19" x14ac:dyDescent="0.4">
      <c r="B17" s="93" t="s">
        <v>62</v>
      </c>
      <c r="C17" s="94"/>
      <c r="D17" s="27" t="s">
        <v>63</v>
      </c>
      <c r="E17" s="35" t="s">
        <v>64</v>
      </c>
      <c r="F17" s="103">
        <f>F6*F12</f>
        <v>59.399999999999991</v>
      </c>
      <c r="G17" s="104"/>
      <c r="H17" s="28" t="s">
        <v>31</v>
      </c>
      <c r="I17" s="36"/>
      <c r="K17" s="117"/>
      <c r="L17" s="118"/>
      <c r="M17" s="118"/>
      <c r="N17" s="118"/>
      <c r="O17" s="118"/>
      <c r="P17" s="118"/>
      <c r="Q17" s="118"/>
      <c r="R17" s="118"/>
      <c r="S17" s="119"/>
    </row>
    <row r="18" spans="2:19" ht="19.8" thickBot="1" x14ac:dyDescent="0.45">
      <c r="B18" s="85" t="s">
        <v>27</v>
      </c>
      <c r="C18" s="86"/>
      <c r="D18" s="29" t="s">
        <v>61</v>
      </c>
      <c r="E18" s="37" t="s">
        <v>27</v>
      </c>
      <c r="F18" s="95">
        <f>F8*0.000000001*F6*F7*1000*((F13/(F13+F9))+(G13/(G13+G9)))*1000</f>
        <v>124.7903413048526</v>
      </c>
      <c r="G18" s="96"/>
      <c r="H18" s="30" t="s">
        <v>31</v>
      </c>
      <c r="I18" s="36" t="s">
        <v>59</v>
      </c>
      <c r="K18" s="117"/>
      <c r="L18" s="118"/>
      <c r="M18" s="118"/>
      <c r="N18" s="118"/>
      <c r="O18" s="118"/>
      <c r="P18" s="118"/>
      <c r="Q18" s="118"/>
      <c r="R18" s="118"/>
      <c r="S18" s="119"/>
    </row>
    <row r="19" spans="2:19" x14ac:dyDescent="0.4">
      <c r="B19" s="34"/>
      <c r="C19" s="22"/>
      <c r="D19" s="22"/>
      <c r="E19" s="22"/>
      <c r="F19" s="22"/>
      <c r="G19" s="22"/>
      <c r="H19" s="22"/>
      <c r="I19" s="33"/>
      <c r="K19" s="117"/>
      <c r="L19" s="118"/>
      <c r="M19" s="118"/>
      <c r="N19" s="118"/>
      <c r="O19" s="118"/>
      <c r="P19" s="118"/>
      <c r="Q19" s="118"/>
      <c r="R19" s="118"/>
      <c r="S19" s="119"/>
    </row>
    <row r="20" spans="2:19" ht="16.5" customHeight="1" thickBot="1" x14ac:dyDescent="0.45">
      <c r="B20" s="89" t="s">
        <v>40</v>
      </c>
      <c r="C20" s="90"/>
      <c r="D20" s="90"/>
      <c r="E20" s="22"/>
      <c r="F20" s="22"/>
      <c r="G20" s="22"/>
      <c r="H20" s="22"/>
      <c r="I20" s="33"/>
      <c r="K20" s="117"/>
      <c r="L20" s="118"/>
      <c r="M20" s="118"/>
      <c r="N20" s="118"/>
      <c r="O20" s="118"/>
      <c r="P20" s="118"/>
      <c r="Q20" s="118"/>
      <c r="R20" s="118"/>
      <c r="S20" s="119"/>
    </row>
    <row r="21" spans="2:19" ht="19.8" thickBot="1" x14ac:dyDescent="0.45">
      <c r="B21" s="38"/>
      <c r="C21" s="39"/>
      <c r="D21" s="22"/>
      <c r="E21" s="22"/>
      <c r="F21" s="99" t="s">
        <v>42</v>
      </c>
      <c r="G21" s="100"/>
      <c r="H21" s="22"/>
      <c r="I21" s="33"/>
      <c r="K21" s="117"/>
      <c r="L21" s="118"/>
      <c r="M21" s="118"/>
      <c r="N21" s="118"/>
      <c r="O21" s="118"/>
      <c r="P21" s="118"/>
      <c r="Q21" s="118"/>
      <c r="R21" s="118"/>
      <c r="S21" s="119"/>
    </row>
    <row r="22" spans="2:19" ht="19.8" thickBot="1" x14ac:dyDescent="0.45">
      <c r="B22" s="34"/>
      <c r="C22" s="22"/>
      <c r="D22" s="40" t="s">
        <v>3</v>
      </c>
      <c r="E22" s="40" t="s">
        <v>18</v>
      </c>
      <c r="F22" s="97">
        <f>F17+F18</f>
        <v>184.19034130485261</v>
      </c>
      <c r="G22" s="98"/>
      <c r="H22" s="26" t="s">
        <v>31</v>
      </c>
      <c r="I22" s="33"/>
      <c r="K22" s="117"/>
      <c r="L22" s="118"/>
      <c r="M22" s="118"/>
      <c r="N22" s="118"/>
      <c r="O22" s="118"/>
      <c r="P22" s="118"/>
      <c r="Q22" s="118"/>
      <c r="R22" s="118"/>
      <c r="S22" s="119"/>
    </row>
    <row r="23" spans="2:19" x14ac:dyDescent="0.4">
      <c r="B23" s="34"/>
      <c r="C23" s="22"/>
      <c r="D23" s="55" t="s">
        <v>4</v>
      </c>
      <c r="E23" s="55" t="s">
        <v>22</v>
      </c>
      <c r="F23" s="101">
        <v>157</v>
      </c>
      <c r="G23" s="102"/>
      <c r="H23" s="56" t="s">
        <v>5</v>
      </c>
      <c r="I23" s="33"/>
      <c r="K23" s="117"/>
      <c r="L23" s="118"/>
      <c r="M23" s="118"/>
      <c r="N23" s="118"/>
      <c r="O23" s="118"/>
      <c r="P23" s="118"/>
      <c r="Q23" s="118"/>
      <c r="R23" s="118"/>
      <c r="S23" s="119"/>
    </row>
    <row r="24" spans="2:19" x14ac:dyDescent="0.4">
      <c r="B24" s="34"/>
      <c r="C24" s="22"/>
      <c r="D24" s="55" t="s">
        <v>6</v>
      </c>
      <c r="E24" s="55" t="s">
        <v>19</v>
      </c>
      <c r="F24" s="81">
        <v>50</v>
      </c>
      <c r="G24" s="82"/>
      <c r="H24" s="56" t="s">
        <v>7</v>
      </c>
      <c r="I24" s="33"/>
      <c r="K24" s="117"/>
      <c r="L24" s="118"/>
      <c r="M24" s="118"/>
      <c r="N24" s="118"/>
      <c r="O24" s="118"/>
      <c r="P24" s="118"/>
      <c r="Q24" s="118"/>
      <c r="R24" s="118"/>
      <c r="S24" s="119"/>
    </row>
    <row r="25" spans="2:19" ht="19.8" thickBot="1" x14ac:dyDescent="0.45">
      <c r="B25" s="34"/>
      <c r="C25" s="22"/>
      <c r="D25" s="57" t="s">
        <v>29</v>
      </c>
      <c r="E25" s="57" t="s">
        <v>20</v>
      </c>
      <c r="F25" s="83">
        <f>F24+(F22*F23)/1000</f>
        <v>78.917883584861855</v>
      </c>
      <c r="G25" s="84"/>
      <c r="H25" s="58" t="s">
        <v>7</v>
      </c>
      <c r="I25" s="33"/>
      <c r="K25" s="117"/>
      <c r="L25" s="118"/>
      <c r="M25" s="118"/>
      <c r="N25" s="118"/>
      <c r="O25" s="118"/>
      <c r="P25" s="118"/>
      <c r="Q25" s="118"/>
      <c r="R25" s="118"/>
      <c r="S25" s="119"/>
    </row>
    <row r="26" spans="2:19" ht="15.75" customHeight="1" x14ac:dyDescent="0.4">
      <c r="B26" s="87"/>
      <c r="C26" s="88"/>
      <c r="D26" s="88"/>
      <c r="E26" s="32"/>
      <c r="F26" s="51"/>
      <c r="G26" s="51"/>
      <c r="H26" s="32"/>
      <c r="I26" s="33"/>
      <c r="K26" s="117"/>
      <c r="L26" s="118"/>
      <c r="M26" s="118"/>
      <c r="N26" s="118"/>
      <c r="O26" s="118"/>
      <c r="P26" s="118"/>
      <c r="Q26" s="118"/>
      <c r="R26" s="118"/>
      <c r="S26" s="119"/>
    </row>
    <row r="27" spans="2:19" ht="19.8" thickBot="1" x14ac:dyDescent="0.45">
      <c r="B27" s="89" t="s">
        <v>39</v>
      </c>
      <c r="C27" s="90"/>
      <c r="D27" s="90"/>
      <c r="E27" s="22"/>
      <c r="F27" s="22"/>
      <c r="G27" s="22"/>
      <c r="H27" s="22"/>
      <c r="I27" s="33"/>
      <c r="K27" s="117"/>
      <c r="L27" s="118"/>
      <c r="M27" s="118"/>
      <c r="N27" s="118"/>
      <c r="O27" s="118"/>
      <c r="P27" s="118"/>
      <c r="Q27" s="118"/>
      <c r="R27" s="118"/>
      <c r="S27" s="119"/>
    </row>
    <row r="28" spans="2:19" ht="19.8" thickBot="1" x14ac:dyDescent="0.45">
      <c r="B28" s="34"/>
      <c r="C28" s="22"/>
      <c r="D28" s="22"/>
      <c r="E28" s="22"/>
      <c r="F28" s="99" t="s">
        <v>42</v>
      </c>
      <c r="G28" s="100"/>
      <c r="H28" s="22"/>
      <c r="I28" s="33"/>
      <c r="K28" s="117"/>
      <c r="L28" s="118"/>
      <c r="M28" s="118"/>
      <c r="N28" s="118"/>
      <c r="O28" s="118"/>
      <c r="P28" s="118"/>
      <c r="Q28" s="118"/>
      <c r="R28" s="118"/>
      <c r="S28" s="119"/>
    </row>
    <row r="29" spans="2:19" ht="19.8" thickBot="1" x14ac:dyDescent="0.45">
      <c r="B29" s="34"/>
      <c r="C29" s="22"/>
      <c r="D29" s="40" t="s">
        <v>3</v>
      </c>
      <c r="E29" s="40" t="s">
        <v>18</v>
      </c>
      <c r="F29" s="91" t="e">
        <f>#REF!+#REF!+#REF!+F24</f>
        <v>#REF!</v>
      </c>
      <c r="G29" s="92"/>
      <c r="H29" s="26" t="s">
        <v>31</v>
      </c>
      <c r="I29" s="33"/>
      <c r="K29" s="117"/>
      <c r="L29" s="118"/>
      <c r="M29" s="118"/>
      <c r="N29" s="118"/>
      <c r="O29" s="118"/>
      <c r="P29" s="118"/>
      <c r="Q29" s="118"/>
      <c r="R29" s="118"/>
      <c r="S29" s="119"/>
    </row>
    <row r="30" spans="2:19" x14ac:dyDescent="0.4">
      <c r="B30" s="34"/>
      <c r="C30" s="22"/>
      <c r="D30" s="55" t="s">
        <v>28</v>
      </c>
      <c r="E30" s="55" t="s">
        <v>41</v>
      </c>
      <c r="F30" s="81"/>
      <c r="G30" s="82"/>
      <c r="H30" s="56" t="s">
        <v>5</v>
      </c>
      <c r="I30" s="33"/>
      <c r="K30" s="117"/>
      <c r="L30" s="118"/>
      <c r="M30" s="118"/>
      <c r="N30" s="118"/>
      <c r="O30" s="118"/>
      <c r="P30" s="118"/>
      <c r="Q30" s="118"/>
      <c r="R30" s="118"/>
      <c r="S30" s="119"/>
    </row>
    <row r="31" spans="2:19" x14ac:dyDescent="0.4">
      <c r="B31" s="34"/>
      <c r="C31" s="22"/>
      <c r="D31" s="55" t="s">
        <v>6</v>
      </c>
      <c r="E31" s="55" t="s">
        <v>21</v>
      </c>
      <c r="F31" s="81"/>
      <c r="G31" s="82"/>
      <c r="H31" s="56" t="s">
        <v>7</v>
      </c>
      <c r="I31" s="33"/>
      <c r="K31" s="117"/>
      <c r="L31" s="118"/>
      <c r="M31" s="118"/>
      <c r="N31" s="118"/>
      <c r="O31" s="118"/>
      <c r="P31" s="118"/>
      <c r="Q31" s="118"/>
      <c r="R31" s="118"/>
      <c r="S31" s="119"/>
    </row>
    <row r="32" spans="2:19" ht="19.8" thickBot="1" x14ac:dyDescent="0.45">
      <c r="B32" s="34"/>
      <c r="C32" s="22"/>
      <c r="D32" s="57" t="s">
        <v>29</v>
      </c>
      <c r="E32" s="57" t="s">
        <v>20</v>
      </c>
      <c r="F32" s="83" t="e">
        <f>F31+(F29*F30)/1000</f>
        <v>#REF!</v>
      </c>
      <c r="G32" s="84"/>
      <c r="H32" s="58" t="s">
        <v>7</v>
      </c>
      <c r="I32" s="33"/>
      <c r="K32" s="117"/>
      <c r="L32" s="118"/>
      <c r="M32" s="118"/>
      <c r="N32" s="118"/>
      <c r="O32" s="118"/>
      <c r="P32" s="118"/>
      <c r="Q32" s="118"/>
      <c r="R32" s="118"/>
      <c r="S32" s="119"/>
    </row>
    <row r="33" spans="2:19" ht="19.8" thickBot="1" x14ac:dyDescent="0.45">
      <c r="B33" s="41"/>
      <c r="C33" s="42"/>
      <c r="D33" s="42"/>
      <c r="E33" s="42"/>
      <c r="F33" s="42"/>
      <c r="G33" s="42"/>
      <c r="H33" s="42"/>
      <c r="I33" s="43"/>
      <c r="K33" s="120"/>
      <c r="L33" s="121"/>
      <c r="M33" s="121"/>
      <c r="N33" s="121"/>
      <c r="O33" s="121"/>
      <c r="P33" s="121"/>
      <c r="Q33" s="121"/>
      <c r="R33" s="121"/>
      <c r="S33" s="122"/>
    </row>
  </sheetData>
  <sheetProtection algorithmName="SHA-512" hashValue="iKrRxyrp69X4qh0gQQ2kx4gERJRCdUiiBMJf7/0C0XBNRcamYJgNeH5/uz1Gl4sKUQFrKJREVBo3rIuXStz9qQ==" saltValue="NEsa529TMxW07OKi+/YAhQ==" spinCount="100000" sheet="1" selectLockedCells="1"/>
  <mergeCells count="28">
    <mergeCell ref="B15:H15"/>
    <mergeCell ref="F11:G11"/>
    <mergeCell ref="F12:G12"/>
    <mergeCell ref="B2:E3"/>
    <mergeCell ref="K2:S33"/>
    <mergeCell ref="F5:G5"/>
    <mergeCell ref="B6:C9"/>
    <mergeCell ref="F7:G7"/>
    <mergeCell ref="F8:G8"/>
    <mergeCell ref="F6:G6"/>
    <mergeCell ref="B10:C13"/>
    <mergeCell ref="B17:C17"/>
    <mergeCell ref="F18:G18"/>
    <mergeCell ref="B20:D20"/>
    <mergeCell ref="F22:G22"/>
    <mergeCell ref="F21:G21"/>
    <mergeCell ref="F17:G17"/>
    <mergeCell ref="F30:G30"/>
    <mergeCell ref="F31:G31"/>
    <mergeCell ref="F32:G32"/>
    <mergeCell ref="B18:C18"/>
    <mergeCell ref="B26:D26"/>
    <mergeCell ref="B27:D27"/>
    <mergeCell ref="F29:G29"/>
    <mergeCell ref="F23:G23"/>
    <mergeCell ref="F24:G24"/>
    <mergeCell ref="F25:G25"/>
    <mergeCell ref="F28:G28"/>
  </mergeCells>
  <phoneticPr fontId="24" type="noConversion"/>
  <conditionalFormatting sqref="F26:G26 F25">
    <cfRule type="colorScale" priority="4">
      <colorScale>
        <cfvo type="num" val="80"/>
        <cfvo type="num" val="100"/>
        <cfvo type="num" val="120"/>
        <color rgb="FF00B0F0"/>
        <color rgb="FFFFC000"/>
        <color rgb="FFFF0000"/>
      </colorScale>
    </cfRule>
  </conditionalFormatting>
  <conditionalFormatting sqref="F32">
    <cfRule type="colorScale" priority="1">
      <colorScale>
        <cfvo type="num" val="80"/>
        <cfvo type="num" val="100"/>
        <cfvo type="num" val="120"/>
        <color rgb="FF00B0F0"/>
        <color rgb="FFFFC000"/>
        <color rgb="FFFF0000"/>
      </colorScale>
    </cfRule>
  </conditionalFormatting>
  <pageMargins left="0.7" right="0.7" top="0.75" bottom="0.75" header="0.3" footer="0.3"/>
  <pageSetup paperSize="9" orientation="portrait" r:id="rId1"/>
  <drawing r:id="rId2"/>
  <legacyDrawing r:id="rId3"/>
  <oleObjects>
    <mc:AlternateContent xmlns:mc="http://schemas.openxmlformats.org/markup-compatibility/2006">
      <mc:Choice Requires="x14">
        <oleObject progId="Visio.Drawing.15" shapeId="8203" r:id="rId4">
          <objectPr defaultSize="0" autoPict="0" r:id="rId5">
            <anchor moveWithCells="1">
              <from>
                <xdr:col>12</xdr:col>
                <xdr:colOff>53340</xdr:colOff>
                <xdr:row>2</xdr:row>
                <xdr:rowOff>45720</xdr:rowOff>
              </from>
              <to>
                <xdr:col>17</xdr:col>
                <xdr:colOff>426720</xdr:colOff>
                <xdr:row>12</xdr:row>
                <xdr:rowOff>114300</xdr:rowOff>
              </to>
            </anchor>
          </objectPr>
        </oleObject>
      </mc:Choice>
      <mc:Fallback>
        <oleObject progId="Visio.Drawing.15" shapeId="8203" r:id="rId4"/>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워크시트</vt:lpstr>
      </vt:variant>
      <vt:variant>
        <vt:i4>2</vt:i4>
      </vt:variant>
    </vt:vector>
  </HeadingPairs>
  <TitlesOfParts>
    <vt:vector size="2" baseType="lpstr">
      <vt:lpstr>Important Note</vt:lpstr>
      <vt:lpstr>NCP51100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desktop</dc:creator>
  <cp:lastModifiedBy>Jonghyun Jang</cp:lastModifiedBy>
  <dcterms:created xsi:type="dcterms:W3CDTF">2013-05-21T06:20:11Z</dcterms:created>
  <dcterms:modified xsi:type="dcterms:W3CDTF">2022-05-11T07:12:06Z</dcterms:modified>
</cp:coreProperties>
</file>